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https://ailleron.sharepoint.com/sites/IR/Shared Documents/Giełda/raporty okresowe/2023_1Q/"/>
    </mc:Choice>
  </mc:AlternateContent>
  <xr:revisionPtr revIDLastSave="31" documentId="11_DAA9D45F30F38F3CF33E74E069F468815A89B58C" xr6:coauthVersionLast="47" xr6:coauthVersionMax="47" xr10:uidLastSave="{E231BE3C-3BDE-43C4-8E69-BDF2F5C6F2E9}"/>
  <bookViews>
    <workbookView xWindow="-120" yWindow="-120" windowWidth="29040" windowHeight="15840" activeTab="1" xr2:uid="{00000000-000D-0000-FFFF-FFFF00000000}"/>
  </bookViews>
  <sheets>
    <sheet name="Bilans_s" sheetId="2" r:id="rId1"/>
    <sheet name="RZIS_s" sheetId="3" r:id="rId2"/>
    <sheet name="SSCD_s" sheetId="4" r:id="rId3"/>
    <sheet name="CF_s" sheetId="5" r:id="rId4"/>
    <sheet name="ZZKW_s" sheetId="6" r:id="rId5"/>
    <sheet name="Bilans_j" sheetId="7" r:id="rId6"/>
    <sheet name="RZIS_j" sheetId="8" r:id="rId7"/>
    <sheet name="SSCD_j" sheetId="9" r:id="rId8"/>
    <sheet name="CF_j" sheetId="10" r:id="rId9"/>
    <sheet name="ZZKW_j" sheetId="11" r:id="rId10"/>
  </sheets>
  <externalReferences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R1_Nieodlaczne" localSheetId="0">#REF!</definedName>
    <definedName name="_R1_Nieodlaczne" localSheetId="3">#REF!</definedName>
    <definedName name="_R1_Nieodlaczne" localSheetId="6">#REF!</definedName>
    <definedName name="_R1_Nieodlaczne" localSheetId="1">#REF!</definedName>
    <definedName name="_R1_Nieodlaczne" localSheetId="7">#REF!</definedName>
    <definedName name="_R1_Nieodlaczne" localSheetId="2">#REF!</definedName>
    <definedName name="_R1_Nieodlaczne" localSheetId="4">#REF!</definedName>
    <definedName name="_R1_Nieodlaczne">#REF!</definedName>
    <definedName name="_R2_Kontrolwewn" localSheetId="0">#REF!</definedName>
    <definedName name="_R2_Kontrolwewn" localSheetId="3">#REF!</definedName>
    <definedName name="_R2_Kontrolwewn" localSheetId="6">#REF!</definedName>
    <definedName name="_R2_Kontrolwewn" localSheetId="1">#REF!</definedName>
    <definedName name="_R2_Kontrolwewn" localSheetId="7">#REF!</definedName>
    <definedName name="_R2_Kontrolwewn" localSheetId="2">#REF!</definedName>
    <definedName name="_R2_Kontrolwewn" localSheetId="4">#REF!</definedName>
    <definedName name="_R2_Kontrolwewn">#REF!</definedName>
    <definedName name="_R3_Analityczne" localSheetId="0">#REF!</definedName>
    <definedName name="_R3_Analityczne" localSheetId="3">#REF!</definedName>
    <definedName name="_R3_Analityczne" localSheetId="6">#REF!</definedName>
    <definedName name="_R3_Analityczne" localSheetId="1">#REF!</definedName>
    <definedName name="_R3_Analityczne" localSheetId="7">#REF!</definedName>
    <definedName name="_R3_Analityczne" localSheetId="2">#REF!</definedName>
    <definedName name="_R3_Analityczne" localSheetId="4">#REF!</definedName>
    <definedName name="_R3_Analityczne">#REF!</definedName>
    <definedName name="aa">[2]SF!$C$201:$D$203,[2]SF!$C$205:$D$207,[2]SF!$C$209:$D$210,[2]SF!$C$213:$D$215,[2]SF!$C$217:$D$219,[2]SF!$C$222:$D$228,[2]SF!$C$230:$D$234,[2]SF!$C$237:$D$238,[2]SF!$C$240:$D$241</definedName>
    <definedName name="aaa" localSheetId="0">#REF!</definedName>
    <definedName name="aaa" localSheetId="3">#REF!</definedName>
    <definedName name="aaa" localSheetId="6">#REF!</definedName>
    <definedName name="aaa" localSheetId="1">#REF!</definedName>
    <definedName name="aaa" localSheetId="7">#REF!</definedName>
    <definedName name="aaa" localSheetId="2">#REF!</definedName>
    <definedName name="aaa" localSheetId="4">#REF!</definedName>
    <definedName name="aaa">#REF!</definedName>
    <definedName name="adres">[3]WSTĘP!$IU$5</definedName>
    <definedName name="ala" localSheetId="0">[4]WSTĘP!$IU$9</definedName>
    <definedName name="ala" localSheetId="3">[4]WSTĘP!$IU$9</definedName>
    <definedName name="ala" localSheetId="1">[4]WSTĘP!$IU$9</definedName>
    <definedName name="ala" localSheetId="7">[4]WSTĘP!$IU$9</definedName>
    <definedName name="ala" localSheetId="2">[4]WSTĘP!$IU$9</definedName>
    <definedName name="ala" localSheetId="4">[4]WSTĘP!$IU$9</definedName>
    <definedName name="ala">[4]WSTĘP!$IU$9</definedName>
    <definedName name="AS2DocOpenMode" hidden="1">"AS2DocumentEdit"</definedName>
    <definedName name="B.O.">[3]WSTĘP!$IU$13</definedName>
    <definedName name="B.Z.">[3]WSTĘP!$IU$9</definedName>
    <definedName name="bbb" localSheetId="0">#REF!</definedName>
    <definedName name="bbb" localSheetId="3">#REF!</definedName>
    <definedName name="bbb" localSheetId="6">#REF!</definedName>
    <definedName name="bbb" localSheetId="1">#REF!</definedName>
    <definedName name="bbb" localSheetId="7">#REF!</definedName>
    <definedName name="bbb" localSheetId="2">#REF!</definedName>
    <definedName name="bbb" localSheetId="4">#REF!</definedName>
    <definedName name="bbb">#REF!</definedName>
    <definedName name="cfff" localSheetId="0">#REF!</definedName>
    <definedName name="cfff" localSheetId="3">#REF!</definedName>
    <definedName name="cfff" localSheetId="1">#REF!</definedName>
    <definedName name="cfff" localSheetId="2">#REF!</definedName>
    <definedName name="cfff" localSheetId="4">#REF!</definedName>
    <definedName name="cfff">#REF!</definedName>
    <definedName name="COP" localSheetId="0">#REF!</definedName>
    <definedName name="COP" localSheetId="3">#REF!</definedName>
    <definedName name="COP" localSheetId="6">#REF!</definedName>
    <definedName name="COP" localSheetId="1">#REF!</definedName>
    <definedName name="COP" localSheetId="7">#REF!</definedName>
    <definedName name="COP" localSheetId="2">#REF!</definedName>
    <definedName name="COP" localSheetId="4">#REF!</definedName>
    <definedName name="COP">#REF!</definedName>
    <definedName name="Dane_aktywa">[5]SF!$C$11:$D$14,[5]SF!$C$17:$D$23,[5]SF!$C$25:$D$26,[5]SF!$C$28:$D$29,[5]SF!$C$32:$D$35,[5]SF!$C$37:$D$41,[5]SF!$C$43:$D$44,[5]SF!$C$47:$D$51,[5]SF!$C$55:$D$57,[5]SF!$C$60:$D$64,[5]SF!$C$68:$D$71,[5]SF!$C$73:$D$76,[5]SF!$C$78:$D$82</definedName>
    <definedName name="Dane_Bilansu">[6]SF!$C$11:$D$15,[6]SF!$C$17:$D$23,[6]SF!$C$25:$D$29,[6]SF!$C$32:$D$36,[6]SF!$C$38:$D$42,[6]SF!$C$44:$D$45,[6]SF!$C$47:$D$49,[6]SF!$C$51:$D$52,[6]SF!$C$60:$D$61,[6]SF!$C$63:$D$69,[6]SF!$C$71:$D$72,[6]SF!$C$74:$D$75,[6]SF!$C$77:$D$78,[6]SF!$C$80:$D$82,[6]SF!$C$85:$D$94,[6]SF!$C$96:$D$97</definedName>
    <definedName name="Dane_kalkulacyjny">[5]SF!$C$201:$D$203,[5]SF!$C$205:$D$207,[5]SF!$C$209:$D$210,[5]SF!$C$213:$D$215,[5]SF!$C$217:$D$219,[5]SF!$C$222:$D$228,[5]SF!$C$230:$D$234,[5]SF!$C$237:$D$238,[5]SF!$C$240:$D$241</definedName>
    <definedName name="Dane_pasywa">[5]SF!$C$90:$D$98,[5]SF!$C$101:$D$101,[5]SF!$C$103:$D$104,[5]SF!$C$106:$D$107,[5]SF!$C$109:$D$109,[5]SF!$C$111:$D$114,[5]SF!$C$118:$D$120,[5]SF!$C$122:$D$124,[5]SF!$C$126:$D$133,[5]SF!$C$135:$D$135,[5]SF!$C$137:$D$138</definedName>
    <definedName name="Dane_porównawczy">[5]SF!$C$147:$D$151,[5]SF!$C$153:$D$161,[5]SF!$C$164:$D$166,[5]SF!$C$168:$D$170,[5]SF!$C$173:$D$179,[5]SF!$C$181:$D$185,[5]SF!$C$188:$D$189,[5]SF!$C$191:$D$192</definedName>
    <definedName name="Dane_RZiS_1.Rodz.">[6]SF!$C$105:$D$108,[6]SF!$C$110:$D$117,[6]SF!$C$120:$D$122,[6]SF!$C$124:$D$125,[6]SF!$C$128:$D$131,[6]SF!$C$133:$D$136,[6]SF!$C$138:$D$139,[6]SF!$C$142:$D$143</definedName>
    <definedName name="Dane_RZiS_2.Kalk.">[6]SF!$C$151,[6]SF!$C$151:$D$152,[6]SF!$C$154:$D$155,[6]SF!$C$157:$D$158,[6]SF!$C$161:$D$163,[6]SF!$C$165:$D$166,[6]SF!$C$169:$D$172,[6]SF!$C$174:$D$177,[6]SF!$C$179:$D$180,[6]SF!$C$183:$D$184</definedName>
    <definedName name="DataZatw">[7]Wstęp!$CI$88</definedName>
    <definedName name="DB">[8]P1!$AX$126</definedName>
    <definedName name="FromaPrawna">[3]WSTĘP!$IU$3</definedName>
    <definedName name="kodmiejscowość">[3]WSTĘP!$IU$6</definedName>
    <definedName name="KonOkrSpraw">[7]Wstęp!$CI$73</definedName>
    <definedName name="Korekty_Aktywa">[6]SF!$F$11:$U$15,[6]SF!$F$17:$U$23,[6]SF!$F$25:$U$29,[6]SF!$F$32:$U$36,[6]SF!$F$38:$T$42,[6]SF!$U$38,[6]SF!$U$40:$U$42,[6]SF!$F$44:$U$45,[6]SF!$F$47:$U$49,[6]SF!$F$51:$U$52</definedName>
    <definedName name="Korekty_Pasywa">[6]SF!$F$60:$U$61,[6]SF!$F$63:$U$69,[6]SF!$F$71:$U$72,[6]SF!$F$75:$U$75,[6]SF!$F$77:$U$78,[6]SF!$F$80:$U$82,[6]SF!$F$85:$T$94,[6]SF!$U$85:$U$89,[6]SF!$U$91:$U$94,[6]SF!$F$96:$U$97</definedName>
    <definedName name="Korekty_RZiS_1.Rodz.">[6]SF!$F$105:$U$108,[6]SF!$F$110:$U$117,[6]SF!$F$120:$U$122,[6]SF!$F$124:$U$125,[6]SF!$F$128:$U$131,[6]SF!$F$133:$U$136,[6]SF!$F$138:$U$139,[6]SF!$F$142:$T$143,[6]SF!$U$143</definedName>
    <definedName name="Korekty_RZiS_2.Kalk.">[6]SF!$F$151:$U$152,[6]SF!$F$154:$U$155,[6]SF!$F$157:$U$158,[6]SF!$F$161:$U$163,[6]SF!$F$165:$U$166,[6]SF!$F$169:$U$172,[6]SF!$F$174:$U$177,[6]SF!$F$179:$U$180,[6]SF!$F$183:$T$184,[6]SF!$U$184</definedName>
    <definedName name="LDB">[8]P1!$AX$123</definedName>
    <definedName name="LOK">[8]P1!$AX$124</definedName>
    <definedName name="LOKW">[8]P1!$AX$125</definedName>
    <definedName name="MiejsceData">[3]WSTĘP!$IU$78</definedName>
    <definedName name="miejscowość">[3]WSTĘP!$IU$8</definedName>
    <definedName name="mm">[2]SF!$C$11:$D$14,[2]SF!$C$17:$D$23,[2]SF!$C$25:$D$26,[2]SF!$C$28:$D$29,[2]SF!$C$32:$D$35,[2]SF!$C$37:$D$41,[2]SF!$C$43:$D$44,[2]SF!$C$47:$D$51,[2]SF!$C$55:$D$57,[2]SF!$C$60:$D$64,[2]SF!$C$68:$D$71,[2]SF!$C$73:$D$76,[2]SF!$C$78:$D$82</definedName>
    <definedName name="n" localSheetId="0">#REF!</definedName>
    <definedName name="n" localSheetId="3">#REF!</definedName>
    <definedName name="n" localSheetId="6">#REF!</definedName>
    <definedName name="n" localSheetId="1">#REF!</definedName>
    <definedName name="n" localSheetId="7">#REF!</definedName>
    <definedName name="n" localSheetId="2">#REF!</definedName>
    <definedName name="n" localSheetId="4">#REF!</definedName>
    <definedName name="n">#REF!</definedName>
    <definedName name="NazwaJednostki">[7]Wstęp!$Q$15</definedName>
    <definedName name="_xlnm.Print_Area" localSheetId="5">Bilans_j!$A$1:$D$54</definedName>
    <definedName name="_xlnm.Print_Area" localSheetId="0">Bilans_s!$A$1:$D$53</definedName>
    <definedName name="_xlnm.Print_Area" localSheetId="8">CF_j!$A$1:$C$61</definedName>
    <definedName name="_xlnm.Print_Area" localSheetId="3">CF_s!$A$1:$C$76</definedName>
    <definedName name="_xlnm.Print_Area" localSheetId="6">RZIS_j!$A$1:$D$42</definedName>
    <definedName name="_xlnm.Print_Area" localSheetId="1">RZIS_s!$A$1:$D$47</definedName>
    <definedName name="_xlnm.Print_Area" localSheetId="7">SSCD_j!$A$1:$D$10</definedName>
    <definedName name="_xlnm.Print_Area" localSheetId="2">SSCD_s!$A$1:$D$11</definedName>
    <definedName name="_xlnm.Print_Area" localSheetId="9">ZZKW_j!$A$1:$F$32</definedName>
    <definedName name="_xlnm.Print_Area" localSheetId="4">ZZKW_s!$A$1:$I$27</definedName>
    <definedName name="OdDo">[7]Wstęp!$CI$63</definedName>
    <definedName name="OdDoPoprz">[7]Wstęp!$CI$64</definedName>
    <definedName name="OK">[8]P1!$AX$127</definedName>
    <definedName name="okresbieżący">[3]WSTĘP!$IU$16</definedName>
    <definedName name="okrespoprzedni">[3]WSTĘP!$IU$18</definedName>
    <definedName name="ostatnia_komórka">#REF!</definedName>
    <definedName name="Pain">[8]P1!$AX$134</definedName>
    <definedName name="pierwsza_komórka">#REF!</definedName>
    <definedName name="PoprzedniB.Z.">[3]WSTĘP!$IU$15</definedName>
    <definedName name="PoziomZaokraglen">[7]Wstęp!$CI$117</definedName>
    <definedName name="RZISjednoKRSwzor">[7]Wstęp!$Q$15</definedName>
    <definedName name="SiedzibaMiasto">[7]Wstęp!$V$19</definedName>
    <definedName name="SkrotWaluty">[7]Wstęp!$CI$108</definedName>
    <definedName name="Tabela_1.1">[8]SF!$B$5:$AK$83</definedName>
    <definedName name="Tabela_1.2">[8]SF!$B$85:$AK$139</definedName>
    <definedName name="Tabela_2.1">[8]SF!$B$142:$AK$194</definedName>
    <definedName name="Tabela_2.2">[8]SF!$B$197:$AK$244</definedName>
    <definedName name="WalutaSpraw">[7]Wstęp!$CI$107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" i="11" l="1"/>
  <c r="F17" i="11"/>
  <c r="D16" i="11"/>
  <c r="D19" i="11" s="1"/>
  <c r="C16" i="11"/>
  <c r="C19" i="11" s="1"/>
  <c r="C20" i="11" s="1"/>
  <c r="B16" i="11"/>
  <c r="B19" i="11" s="1"/>
  <c r="F15" i="11"/>
  <c r="F9" i="11"/>
  <c r="F8" i="11"/>
  <c r="D7" i="11"/>
  <c r="D10" i="11" s="1"/>
  <c r="D11" i="11" s="1"/>
  <c r="C7" i="11"/>
  <c r="C10" i="11" s="1"/>
  <c r="C11" i="11" s="1"/>
  <c r="B7" i="11"/>
  <c r="B10" i="11" s="1"/>
  <c r="F6" i="11"/>
  <c r="F4" i="11"/>
  <c r="C55" i="10"/>
  <c r="B55" i="10"/>
  <c r="C46" i="10"/>
  <c r="B46" i="10"/>
  <c r="C13" i="10"/>
  <c r="B13" i="10"/>
  <c r="C11" i="10"/>
  <c r="C10" i="10"/>
  <c r="C7" i="10"/>
  <c r="C6" i="10" s="1"/>
  <c r="D6" i="9"/>
  <c r="C6" i="9"/>
  <c r="D3" i="9"/>
  <c r="C3" i="10" s="1"/>
  <c r="C32" i="10" s="1"/>
  <c r="C3" i="9"/>
  <c r="B3" i="10" s="1"/>
  <c r="B32" i="10" s="1"/>
  <c r="D28" i="8"/>
  <c r="C28" i="8"/>
  <c r="C30" i="8" s="1"/>
  <c r="C21" i="8"/>
  <c r="B7" i="10" s="1"/>
  <c r="D11" i="8"/>
  <c r="D16" i="8" s="1"/>
  <c r="D19" i="8" s="1"/>
  <c r="D24" i="8" s="1"/>
  <c r="C8" i="8"/>
  <c r="C5" i="8"/>
  <c r="C11" i="8" s="1"/>
  <c r="C16" i="8" s="1"/>
  <c r="C19" i="8" s="1"/>
  <c r="C24" i="8" s="1"/>
  <c r="C37" i="8" s="1"/>
  <c r="C38" i="8" s="1"/>
  <c r="D42" i="7"/>
  <c r="C42" i="7"/>
  <c r="D37" i="7"/>
  <c r="D36" i="7" s="1"/>
  <c r="C37" i="7"/>
  <c r="C36" i="7"/>
  <c r="D31" i="7"/>
  <c r="C31" i="7"/>
  <c r="C51" i="7" s="1"/>
  <c r="D30" i="7"/>
  <c r="C30" i="7"/>
  <c r="D15" i="7"/>
  <c r="C15" i="7"/>
  <c r="D8" i="7"/>
  <c r="D25" i="7" s="1"/>
  <c r="C8" i="7"/>
  <c r="C25" i="7" s="1"/>
  <c r="C24" i="6"/>
  <c r="C25" i="6" s="1"/>
  <c r="B24" i="6"/>
  <c r="B25" i="6" s="1"/>
  <c r="I23" i="6"/>
  <c r="G23" i="6"/>
  <c r="I22" i="6"/>
  <c r="G22" i="6"/>
  <c r="G21" i="6"/>
  <c r="I21" i="6" s="1"/>
  <c r="H20" i="6"/>
  <c r="G20" i="6"/>
  <c r="I20" i="6" s="1"/>
  <c r="F19" i="6"/>
  <c r="F24" i="6" s="1"/>
  <c r="F25" i="6" s="1"/>
  <c r="D19" i="6"/>
  <c r="D24" i="6" s="1"/>
  <c r="D25" i="6" s="1"/>
  <c r="C19" i="6"/>
  <c r="B19" i="6"/>
  <c r="G18" i="6"/>
  <c r="I18" i="6" s="1"/>
  <c r="I17" i="6"/>
  <c r="G17" i="6"/>
  <c r="E16" i="6"/>
  <c r="E19" i="6" s="1"/>
  <c r="E24" i="6" s="1"/>
  <c r="E25" i="6" s="1"/>
  <c r="I15" i="6"/>
  <c r="G15" i="6"/>
  <c r="D12" i="6"/>
  <c r="D13" i="6" s="1"/>
  <c r="C12" i="6"/>
  <c r="C13" i="6" s="1"/>
  <c r="I11" i="6"/>
  <c r="G10" i="6"/>
  <c r="I10" i="6" s="1"/>
  <c r="I9" i="6"/>
  <c r="I8" i="6"/>
  <c r="D7" i="6"/>
  <c r="C7" i="6"/>
  <c r="B7" i="6"/>
  <c r="B12" i="6" s="1"/>
  <c r="B13" i="6" s="1"/>
  <c r="I6" i="6"/>
  <c r="G6" i="6"/>
  <c r="H5" i="6"/>
  <c r="H7" i="6" s="1"/>
  <c r="H12" i="6" s="1"/>
  <c r="H13" i="6" s="1"/>
  <c r="E5" i="6"/>
  <c r="E7" i="6" s="1"/>
  <c r="E12" i="6" s="1"/>
  <c r="E13" i="6" s="1"/>
  <c r="G4" i="6"/>
  <c r="B72" i="5"/>
  <c r="B71" i="5"/>
  <c r="C69" i="5"/>
  <c r="B69" i="5"/>
  <c r="B68" i="5"/>
  <c r="B61" i="5"/>
  <c r="C54" i="5"/>
  <c r="B50" i="5"/>
  <c r="B49" i="5"/>
  <c r="B54" i="5" s="1"/>
  <c r="B48" i="5"/>
  <c r="B45" i="5"/>
  <c r="B43" i="5"/>
  <c r="C36" i="5"/>
  <c r="B36" i="5"/>
  <c r="B31" i="5"/>
  <c r="B29" i="5"/>
  <c r="B28" i="5"/>
  <c r="B27" i="5"/>
  <c r="B25" i="5"/>
  <c r="B24" i="5"/>
  <c r="B23" i="5"/>
  <c r="B21" i="5"/>
  <c r="B19" i="5"/>
  <c r="C16" i="5"/>
  <c r="B16" i="5"/>
  <c r="B15" i="5"/>
  <c r="B8" i="5"/>
  <c r="C7" i="5"/>
  <c r="C6" i="5" s="1"/>
  <c r="C9" i="4"/>
  <c r="D7" i="4"/>
  <c r="F5" i="6" s="1"/>
  <c r="F7" i="6" s="1"/>
  <c r="F12" i="6" s="1"/>
  <c r="F13" i="6" s="1"/>
  <c r="C7" i="4"/>
  <c r="D3" i="4"/>
  <c r="C3" i="4"/>
  <c r="D43" i="3"/>
  <c r="C43" i="3"/>
  <c r="D42" i="3"/>
  <c r="C42" i="3"/>
  <c r="D35" i="3"/>
  <c r="C35" i="3"/>
  <c r="D28" i="3"/>
  <c r="C28" i="3"/>
  <c r="C29" i="3" s="1"/>
  <c r="C21" i="3"/>
  <c r="D16" i="3"/>
  <c r="D11" i="3"/>
  <c r="C8" i="3"/>
  <c r="C5" i="3"/>
  <c r="D43" i="2"/>
  <c r="C43" i="2"/>
  <c r="D38" i="2"/>
  <c r="C38" i="2"/>
  <c r="D37" i="2"/>
  <c r="C37" i="2"/>
  <c r="D30" i="2"/>
  <c r="D29" i="2" s="1"/>
  <c r="C30" i="2"/>
  <c r="D28" i="2"/>
  <c r="C28" i="2"/>
  <c r="D24" i="2"/>
  <c r="C24" i="2"/>
  <c r="D14" i="2"/>
  <c r="C14" i="2"/>
  <c r="C12" i="2"/>
  <c r="D6" i="2"/>
  <c r="C6" i="2"/>
  <c r="B6" i="10" l="1"/>
  <c r="D30" i="8"/>
  <c r="D31" i="8" s="1"/>
  <c r="B7" i="5"/>
  <c r="B6" i="5" s="1"/>
  <c r="D13" i="11"/>
  <c r="D20" i="11" s="1"/>
  <c r="G16" i="6"/>
  <c r="B11" i="11"/>
  <c r="B13" i="11" s="1"/>
  <c r="I4" i="6"/>
  <c r="C11" i="3"/>
  <c r="C31" i="8"/>
  <c r="D37" i="8"/>
  <c r="D19" i="3"/>
  <c r="D51" i="7"/>
  <c r="C30" i="3"/>
  <c r="D53" i="2"/>
  <c r="D29" i="3"/>
  <c r="D30" i="3" s="1"/>
  <c r="C29" i="2"/>
  <c r="G5" i="6"/>
  <c r="C53" i="2"/>
  <c r="D45" i="3" l="1"/>
  <c r="D46" i="3"/>
  <c r="G19" i="6"/>
  <c r="C33" i="8"/>
  <c r="C32" i="8"/>
  <c r="B5" i="10"/>
  <c r="B26" i="10" s="1"/>
  <c r="B29" i="10" s="1"/>
  <c r="B56" i="10" s="1"/>
  <c r="B59" i="10" s="1"/>
  <c r="E14" i="11"/>
  <c r="G7" i="6"/>
  <c r="I5" i="6"/>
  <c r="D38" i="8"/>
  <c r="E5" i="11"/>
  <c r="D33" i="8"/>
  <c r="D32" i="8"/>
  <c r="C5" i="10"/>
  <c r="C26" i="10" s="1"/>
  <c r="C29" i="10" s="1"/>
  <c r="C56" i="10" s="1"/>
  <c r="C59" i="10" s="1"/>
  <c r="C16" i="3"/>
  <c r="C45" i="3"/>
  <c r="C46" i="3"/>
  <c r="D24" i="3"/>
  <c r="F13" i="11"/>
  <c r="B20" i="11"/>
  <c r="G24" i="6" l="1"/>
  <c r="G25" i="6" s="1"/>
  <c r="E16" i="11"/>
  <c r="F14" i="11"/>
  <c r="C19" i="3"/>
  <c r="C24" i="3" s="1"/>
  <c r="C31" i="3" s="1"/>
  <c r="D40" i="8"/>
  <c r="D4" i="9"/>
  <c r="D7" i="9" s="1"/>
  <c r="G12" i="6"/>
  <c r="I7" i="6"/>
  <c r="D31" i="3"/>
  <c r="F5" i="11"/>
  <c r="E7" i="11"/>
  <c r="C4" i="9"/>
  <c r="C7" i="9" s="1"/>
  <c r="C40" i="8"/>
  <c r="I12" i="6" l="1"/>
  <c r="I13" i="6" s="1"/>
  <c r="G13" i="6"/>
  <c r="C5" i="5"/>
  <c r="C30" i="5" s="1"/>
  <c r="C33" i="5" s="1"/>
  <c r="C70" i="5" s="1"/>
  <c r="C75" i="5" s="1"/>
  <c r="D36" i="3"/>
  <c r="D4" i="4"/>
  <c r="B5" i="5"/>
  <c r="B30" i="5" s="1"/>
  <c r="B33" i="5" s="1"/>
  <c r="B70" i="5" s="1"/>
  <c r="B75" i="5" s="1"/>
  <c r="C36" i="3"/>
  <c r="C38" i="3" s="1"/>
  <c r="C4" i="4"/>
  <c r="E10" i="11"/>
  <c r="F7" i="11"/>
  <c r="D41" i="8"/>
  <c r="C41" i="8"/>
  <c r="E19" i="11"/>
  <c r="F16" i="11"/>
  <c r="E11" i="11" l="1"/>
  <c r="F10" i="11"/>
  <c r="F11" i="11" s="1"/>
  <c r="D8" i="4"/>
  <c r="E20" i="11"/>
  <c r="F19" i="11"/>
  <c r="F20" i="11" s="1"/>
  <c r="C8" i="4"/>
  <c r="C10" i="4"/>
  <c r="H16" i="6"/>
  <c r="H19" i="6" l="1"/>
  <c r="I16" i="6"/>
  <c r="H24" i="6" l="1"/>
  <c r="H25" i="6" s="1"/>
  <c r="I19" i="6"/>
  <c r="I24" i="6" s="1"/>
  <c r="I25" i="6" s="1"/>
</calcChain>
</file>

<file path=xl/sharedStrings.xml><?xml version="1.0" encoding="utf-8"?>
<sst xmlns="http://schemas.openxmlformats.org/spreadsheetml/2006/main" count="411" uniqueCount="242">
  <si>
    <t xml:space="preserve">II. SKRÓCONE SKONSOLIDOWANE  SPRAWOZDANIE FINANSOWE  
GRUPY KAPITAŁOWEJ AILLERON SA 
ZA I KWARTAŁ 2023 ROKU ZAKOŃCZONY 31/03/2023
</t>
  </si>
  <si>
    <t>SPORZĄDZONE WEDŁUG
MIĘDZYNARODOWYCH STANDARDÓW SPRAWOZDAWCZOŚCI FINANSOWEJ
(wszystkie kwoty wyrażone są w tysiącach złotych polskich o ile nie wskazano inaczej)</t>
  </si>
  <si>
    <t xml:space="preserve">1. SKONSOLIDOWANE SPRAWOZDANIE Z SYTUACJI FINANSOWEJ </t>
  </si>
  <si>
    <t>AKTYWA</t>
  </si>
  <si>
    <t>nota</t>
  </si>
  <si>
    <t>tys. PLN</t>
  </si>
  <si>
    <t>Stan na 31/03/2023</t>
  </si>
  <si>
    <t>Stan na 31/12/2022</t>
  </si>
  <si>
    <t xml:space="preserve">AKTYWA TRWAŁE </t>
  </si>
  <si>
    <t>Rzeczowe aktywa trwałe</t>
  </si>
  <si>
    <t>Wartość firmy</t>
  </si>
  <si>
    <t>Pozostałe aktywa niematerialne</t>
  </si>
  <si>
    <t>Inwestycje w jednostkach zależnych</t>
  </si>
  <si>
    <t>Aktywa z tytułu podatku odroczonego</t>
  </si>
  <si>
    <t>Pozostałe aktywa finansowe</t>
  </si>
  <si>
    <t>Pozostałe aktywa</t>
  </si>
  <si>
    <t>AKTYWA OBROTOWE</t>
  </si>
  <si>
    <t>Zapasy</t>
  </si>
  <si>
    <t>Należności z tytułu dostaw i usług</t>
  </si>
  <si>
    <t>Należności krótkoterminowe pozostałe</t>
  </si>
  <si>
    <t>Aktywa kontraktowe</t>
  </si>
  <si>
    <t>Należności z tytułu bieżącego podatku dochodowego</t>
  </si>
  <si>
    <t>Należności z tytułu innych podatków niż podatek dochodowy</t>
  </si>
  <si>
    <t>Środki pieniężne i ich ekwiwalenty</t>
  </si>
  <si>
    <t>AKTYWA RAZEM</t>
  </si>
  <si>
    <t>SKONSOLIDOWANE SPRAWOZDANIE Z SYTUACJI FINANSOWEJ  [C.D.]</t>
  </si>
  <si>
    <t>PASYWA</t>
  </si>
  <si>
    <t>KAPITAŁ WŁASNY</t>
  </si>
  <si>
    <t>Kapitał własny przypadający na akcjonariuszy jednostki dominującej</t>
  </si>
  <si>
    <t>Kapitał akcyjny</t>
  </si>
  <si>
    <t>Nadwyżka ze sprzedaży akcji</t>
  </si>
  <si>
    <t>Kapitał rezerwowy</t>
  </si>
  <si>
    <t>Zyski zatrzymane</t>
  </si>
  <si>
    <t>Różnice kursowe z przeliczenia jednostek zagranicznych</t>
  </si>
  <si>
    <t>Udziały niekontrolujące</t>
  </si>
  <si>
    <r>
      <t>ZOBOWIĄZANIA</t>
    </r>
    <r>
      <rPr>
        <sz val="10"/>
        <rFont val="Montserrat Regular"/>
        <charset val="238"/>
      </rPr>
      <t xml:space="preserve"> </t>
    </r>
  </si>
  <si>
    <t>Zobowiązania długoterminowe</t>
  </si>
  <si>
    <t>Długoterminowe zobowiązania leasingowe</t>
  </si>
  <si>
    <t>18</t>
  </si>
  <si>
    <t xml:space="preserve">Długoterminowe zobowiązania z tyt. kredytów </t>
  </si>
  <si>
    <t>19</t>
  </si>
  <si>
    <t>Rezerwa na świadczenia emerytalne i podobne</t>
  </si>
  <si>
    <t>Rezerwa z tytułu odroczonego podatku dochodowego</t>
  </si>
  <si>
    <t>Zobowiązania krótkoterminowe</t>
  </si>
  <si>
    <t xml:space="preserve">Zobowiązania z tytułu dostaw i usług </t>
  </si>
  <si>
    <t>Krótkoterminowe zobowiązania z tyt. otrzymanych kredytów</t>
  </si>
  <si>
    <t>Krótkoterminowe zobowiązania leasingowe</t>
  </si>
  <si>
    <t>Zobowiązania z tytułu bieżącego podatku dochodowego</t>
  </si>
  <si>
    <t>Zobowiązania z tytułu innych podatków niż podatek dochodowy</t>
  </si>
  <si>
    <t>9</t>
  </si>
  <si>
    <t>Rezerwy na świadczenia emerytalne i podobne</t>
  </si>
  <si>
    <t>Rezerwy krótkoterminowe</t>
  </si>
  <si>
    <t>Przychody przyszłych okresów</t>
  </si>
  <si>
    <t>Pozostałe zobowiązania</t>
  </si>
  <si>
    <t>PASYWA RAZEM</t>
  </si>
  <si>
    <t>2. SKONSOLIDOWANY RACHUNEK ZYSKÓW I STRAT  
ZA OKRES OD 01.01.2023 DO 31.03.2023</t>
  </si>
  <si>
    <t>SKONSOLIDOWANY RACHUNEK ZYSKÓW I STRAT                                          (Wariant kalkulacyjny)</t>
  </si>
  <si>
    <t>tys.PLN</t>
  </si>
  <si>
    <t>3  miesiące zakończone
31/03/2023</t>
  </si>
  <si>
    <t>3 miesiące zakończone 31/03/2022</t>
  </si>
  <si>
    <t>Działalność kontynuowana</t>
  </si>
  <si>
    <t>Przychody ze sprzedaży</t>
  </si>
  <si>
    <t xml:space="preserve">Przychody ze sprzedaży usług </t>
  </si>
  <si>
    <t>Przychody ze sprzedaży towarów i materiałów</t>
  </si>
  <si>
    <t>Koszt własny sprzedaży (koszt sprzedanych produktów, usług, towarów i materiałów)</t>
  </si>
  <si>
    <t>Koszt sprzedanych usług</t>
  </si>
  <si>
    <t>Koszt sprzedanych towarów i materiałów</t>
  </si>
  <si>
    <t xml:space="preserve">Zysk (strata) brutto ze sprzedaży </t>
  </si>
  <si>
    <t>Koszty sprzedaży</t>
  </si>
  <si>
    <t>Koszty ogólnego zarządu</t>
  </si>
  <si>
    <t>Pozostałe przychody operacyjne</t>
  </si>
  <si>
    <t>Pozostałe koszty operacyjne</t>
  </si>
  <si>
    <t xml:space="preserve">Zysk (strata) na działalności operacyjnej </t>
  </si>
  <si>
    <t>Przychody finansowe</t>
  </si>
  <si>
    <t>Koszty finansowe</t>
  </si>
  <si>
    <t>Zysk (strata) przed opodatkowaniem</t>
  </si>
  <si>
    <t>Podatek dochodowy</t>
  </si>
  <si>
    <t>Część bieżąca</t>
  </si>
  <si>
    <t>Część odroczona</t>
  </si>
  <si>
    <t>Zysk (strata) netto z działalności  kontynuowanej</t>
  </si>
  <si>
    <t>Działalność zaniechana</t>
  </si>
  <si>
    <t>Koszty operacyjne ogółem</t>
  </si>
  <si>
    <t>Zysk (strata) z działalności operacyjnej</t>
  </si>
  <si>
    <t>Zysk (strata) netto z działalności zaniechanej</t>
  </si>
  <si>
    <t>ZYSK (STRATA) NETTO</t>
  </si>
  <si>
    <t>SKONSOLIDOWANY RACHUNEK ZYSKÓW I STRAT  ZA OKRES 01.01.2022 - 31.03.2022 - [C.D.]</t>
  </si>
  <si>
    <t>Zysk (strata) netto, z tego przypadający:</t>
  </si>
  <si>
    <t>Akcjonariuszom jednostki dominującej</t>
  </si>
  <si>
    <t>Udziałom niedającym kontroli</t>
  </si>
  <si>
    <t>Zysk (strata) netto na jedną akcję zwykłą</t>
  </si>
  <si>
    <t>(w zł/gr na jedną akcję):</t>
  </si>
  <si>
    <t>z działalności kontynuowanej:</t>
  </si>
  <si>
    <t>- podstawowy</t>
  </si>
  <si>
    <t>- rozwodniony</t>
  </si>
  <si>
    <t>z działalności zaniechanej:</t>
  </si>
  <si>
    <t>2.1 SKONSOLIDOWANE SPRAWOZDANIE Z CAŁKOWITYCH DOCHODÓW 
ZA OKRES 01.01.2023 - 31.03.2023</t>
  </si>
  <si>
    <t>SKONSOLIDOWANE SPRAWOZDANIE Z CAŁKOWITYCH DOCHODÓW</t>
  </si>
  <si>
    <t>Pozostałe dochody całkowite</t>
  </si>
  <si>
    <t>POZOSTAŁE CAŁKOWITE DOCHODY NETTO</t>
  </si>
  <si>
    <t>SUMA CAŁKOWITYCH DOCHODÓW</t>
  </si>
  <si>
    <t>przypadających akcjonariuszom jednostki dominującej</t>
  </si>
  <si>
    <t>przypadających udziałom niedającym kontroli</t>
  </si>
  <si>
    <t>3. SKONSOLIDOWANE SPRAWOZDANIE Z PRZEPŁYWÓW PIENIĘŻNYCH 
ZA OKRES OD 01.01.2023 DO 31.03.2023 [METODA POŚREDNIA]</t>
  </si>
  <si>
    <t>3 miesiące zakończone 31/03/2023</t>
  </si>
  <si>
    <t>Przepływy pieniężne z działalności operacyjnej</t>
  </si>
  <si>
    <t>Zysk za rok obrotowy</t>
  </si>
  <si>
    <t>Korekty:</t>
  </si>
  <si>
    <t>Koszt podatku dochodowego ujęty w wyniku</t>
  </si>
  <si>
    <t>Koszty finansowe ujęte w wyniku</t>
  </si>
  <si>
    <t>Przychody z inwestycji ujęte w wyniku</t>
  </si>
  <si>
    <t>Zysk/Strata ze zbycia/zmiany przeznaczenia składników rzeczowych             aktywów trwałych</t>
  </si>
  <si>
    <t>Zysk/strata z tytułu zwrotu wartości inwestycji długoterminowych</t>
  </si>
  <si>
    <t>(Zysk) / strata netto z wyceny aktywów finansowych przeznaczonych do obrotu</t>
  </si>
  <si>
    <t>Zysk/strata z tytułu zmiany przeznaczenia środków trwałych</t>
  </si>
  <si>
    <t>Zysk/strata ze zbycia jednostki zależnej</t>
  </si>
  <si>
    <t>(Zysk) / strata netto z wyceny aktywów/zobowiązań finansowych wycenianych w skorygowanej cenie nabycia</t>
  </si>
  <si>
    <t>Zysk/Strata z tytułu odwrócenia odpisu/utraty wartości należności z tytułu dostaw i usług</t>
  </si>
  <si>
    <t>Amortyzacja i umorzenie aktywów trwałych</t>
  </si>
  <si>
    <t>(Dodatnie) / ujemne różnice kursowe netto</t>
  </si>
  <si>
    <t>Pozostałe zmiany</t>
  </si>
  <si>
    <t>Zmiany w kapitale obrotowym:</t>
  </si>
  <si>
    <t>(Zwiększenie) / zmniejszenie salda należności z tytułu dostaw i usług oraz pozostałych należności</t>
  </si>
  <si>
    <t>(Zwiększenie) / zmniejszenie aktywów kontraktowych</t>
  </si>
  <si>
    <t>(Zwiększenie) / zmniejszenie stanu zapasów</t>
  </si>
  <si>
    <t>(Zwiększenie) / zmniejszenie pozostałych aktywów</t>
  </si>
  <si>
    <t>Zmniejszenie salda zobowiązań z tytułu dostaw i usług oraz pozostałych zobowiązań podatkowych</t>
  </si>
  <si>
    <t>Zmniejszenie salda zobowiązań kontraktowych</t>
  </si>
  <si>
    <t>Zwiększenie / (zmniejszenie) rezerw</t>
  </si>
  <si>
    <t>Zwiększenie / (zmniejszenie) przychodów przyszłych okresów</t>
  </si>
  <si>
    <t>Zwiększenie / (zmniejszenie) pozostałych zobowiązań</t>
  </si>
  <si>
    <t>Środki pieniężne wygenerowane na działalności operacyjnej</t>
  </si>
  <si>
    <t>Zapłacone odsetki i różnice kursowe</t>
  </si>
  <si>
    <t>Zapłacony podatek dochodowy</t>
  </si>
  <si>
    <t>ŚRODKI PIENIĘŻNE NETTO Z DZIAŁALNOŚCI OPERACYJNEJ</t>
  </si>
  <si>
    <t>SKONSOLIDOWANE SPRAWOZDANIE Z PRZEPŁYWÓW PIENIĘŻNYCH 
ZA OKRES OD 01.01.2023 DO 31.03.2023 [METODA POŚREDNIA] - [C.D.]</t>
  </si>
  <si>
    <t>Przepływy pieniężne z działalności inwestycyjnej</t>
  </si>
  <si>
    <t>Płatności z tytułu nabycia aktywów finansowych</t>
  </si>
  <si>
    <t>Otrzymane odsetki od jedn. powiązanych</t>
  </si>
  <si>
    <t>Pożyczki otrzymane od jednostek powiązanych</t>
  </si>
  <si>
    <t>Płatności z tytułu nabycia  jednostek zależnych</t>
  </si>
  <si>
    <t>Pożyczki spłacone od jednostek powiązanych</t>
  </si>
  <si>
    <t>Pożyczki udzielone jednostkom powiązanym</t>
  </si>
  <si>
    <t>Pożyczki zwrócone jednostkom powiązanym</t>
  </si>
  <si>
    <t>Spłata pożyczek wraz z odsetkami od pozostałych jednostek</t>
  </si>
  <si>
    <t>Dywidendy wypłacone</t>
  </si>
  <si>
    <t>Pożyczki udzielone pozostałym podmiotom</t>
  </si>
  <si>
    <t>Płatności za rzeczowe aktywa trwałe</t>
  </si>
  <si>
    <t>Wpływy z tytułu zbycia składników rzeczowych aktywów trwałych</t>
  </si>
  <si>
    <t>Płatności za aktywa niematerialne</t>
  </si>
  <si>
    <t>Inne wpływy/wydatki inwestycyjne</t>
  </si>
  <si>
    <t>Wpływy netto z tytułu przejęcia jednostki zależnej</t>
  </si>
  <si>
    <t>ŚRODKI PIENIĘŻNE NETTO (WYDANE) / WYGENEROWANE                                    W ZWIĄZKU Z DZIAŁALNOŚCIĄ INWESTYCYJNĄ</t>
  </si>
  <si>
    <t>Przepływy pieniężne z działalności finansowej</t>
  </si>
  <si>
    <t>Transakcja z udziałowcami niekontrolującymi</t>
  </si>
  <si>
    <t xml:space="preserve">Płatności z tytułu kosztów emisji akcji </t>
  </si>
  <si>
    <t>Spłata odsetek od obligacji</t>
  </si>
  <si>
    <t>Nabycie jednostki zależnej</t>
  </si>
  <si>
    <t>Spłata rat kredytowych i pożyczek</t>
  </si>
  <si>
    <t>Spłata odsetek od kredytu</t>
  </si>
  <si>
    <t>Spłata pożyczki</t>
  </si>
  <si>
    <t xml:space="preserve">Zaciągnięcie kredytu </t>
  </si>
  <si>
    <t>Wpływy z pożyczek i kredytów</t>
  </si>
  <si>
    <t>Wpływy ze spłaty udzielonych pożyczek</t>
  </si>
  <si>
    <t xml:space="preserve">Dywidendy wypłacone </t>
  </si>
  <si>
    <t>Spłata zadłużenia z tyt. umów leasingu (leasing, odsetki, pozostałe)</t>
  </si>
  <si>
    <t>ŚRODKI PIENIĘŻNE NETTO WYKORZYSTANE W DZIAŁALNOŚCI FINANSOWEJ</t>
  </si>
  <si>
    <t>Zwiększenie netto środków pieniężnych i ich ekwiwalentów</t>
  </si>
  <si>
    <t>Środki pieniężne i ich ekwiwalenty na początek okresu sprawozdawczego</t>
  </si>
  <si>
    <t>Zmiana stanu środków pieniężnych</t>
  </si>
  <si>
    <t>Wpływ zmian kursów walut na saldo środków pieniężnych w walutach obcych</t>
  </si>
  <si>
    <t>Wpływ odsetek z tyt. środków pieniężnych naliczonych do dnia bilansowego</t>
  </si>
  <si>
    <t>ŚRODKI PIENIĘŻNE I ICH EKWIWALENTY NA KONIEC OKRESU SPRAWOZDAWCZEGO</t>
  </si>
  <si>
    <t>4. SKONSOLIDOWANE SPRAWOZDANIE ZE ZMIAN W KAPITALE WŁASNYM 
ZA OKRES SPRAWOZDAWCZY KOŃCZĄCY SIĘ 31 MARCA 2023 ROKU</t>
  </si>
  <si>
    <t>Kapitał podstawowy</t>
  </si>
  <si>
    <t>Nadwyżka 
ze sprzedaży akcji</t>
  </si>
  <si>
    <t>Różnice kursowe z przeliczenia jednostek zależnych</t>
  </si>
  <si>
    <t>Przypadające akcjonariuszom jednostki dominującej</t>
  </si>
  <si>
    <t>Razem</t>
  </si>
  <si>
    <t xml:space="preserve">Stan na 1 stycznia 2022 roku </t>
  </si>
  <si>
    <t>Zysk netto za rok obrotowy</t>
  </si>
  <si>
    <t>Pozostałe całkowite dochody za rok obrotowy (netto)</t>
  </si>
  <si>
    <t>Suma całkowitych dochodów</t>
  </si>
  <si>
    <t>Transakcja z udziałowcami mniejszościowymi</t>
  </si>
  <si>
    <t>Kapitał rezerwowy na program opcyjny</t>
  </si>
  <si>
    <t>Wypłata dywidendy</t>
  </si>
  <si>
    <t>Zmiana kapitałów własnych</t>
  </si>
  <si>
    <t>Stan na 31 marca  2022 roku</t>
  </si>
  <si>
    <t>Stan na 1 stycznia 2023 roku</t>
  </si>
  <si>
    <t>Dywidenda</t>
  </si>
  <si>
    <t>Stan na 31 marca  2023 roku</t>
  </si>
  <si>
    <t>IV.  SKRÓCONE JEDNOSTKOWE SPRAWOZDANIE FINANSOWE 
AILLERON SA
ZA I KWARTAŁ 2023 ROKU ZAKOŃCZONY 31/03/2023</t>
  </si>
  <si>
    <t>SPORZĄDZONE WEDŁUG
MIĘDZYNARODOWYCH STANDARDÓW SPRAWOZDAWCZOŚCI FINANSOWEJ</t>
  </si>
  <si>
    <t>(wszystkie kwoty wyrażone są w tysiącach złotych polskich o ile nie wskazano inaczej)</t>
  </si>
  <si>
    <t>JEDNOSTKOWE SPRAWOZDANIE Z SYTUACJI FINANSOWEJ</t>
  </si>
  <si>
    <t>Należności z tytułu leasingu finansowego</t>
  </si>
  <si>
    <t xml:space="preserve">Należności z tytułu dostaw i usług </t>
  </si>
  <si>
    <t xml:space="preserve">Należności z tytułu bieżącego podatku dochodowego </t>
  </si>
  <si>
    <t>JEDNOSTKOWE SPRAWOZDANIE Z SYTUACJI FINANSOWEJ -C.D.</t>
  </si>
  <si>
    <t>Inne rezerwy długoterminowe</t>
  </si>
  <si>
    <t>JEDNOSTKOWY RACHUNEK ZYSKÓW I STRAT  ZA OKRES 01.01.2023 - 31.03.2023</t>
  </si>
  <si>
    <t>JEDNOSTKOWY RACHUNEK ZYSKÓW I STRAT                                          (Wariant kalkulacyjny)</t>
  </si>
  <si>
    <t>3 miesięce zakończone 31/03/2023</t>
  </si>
  <si>
    <t>PRZYCHODY ZE SPRZEDAŻY</t>
  </si>
  <si>
    <t>Koszt własny sprzedaży  (koszt sprzedanych produktów, usług, towarów i materiałów)</t>
  </si>
  <si>
    <t>ZYSK (STRATA) BRUTTO ZE SPRZEDAŻY</t>
  </si>
  <si>
    <t>ZYSK (STRATA) NA DZIAŁALNOŚCI OPERACYJNEJ</t>
  </si>
  <si>
    <t>Zysk (strata) z działalności zaniechanej</t>
  </si>
  <si>
    <t>ZYSK (STRATA) NETTO RAZEM</t>
  </si>
  <si>
    <t>Zysk (strata) netto:</t>
  </si>
  <si>
    <t>Akcjonariuszom podmiotu dominującego</t>
  </si>
  <si>
    <t>z działalności kontynuowanej i zaniechanej:</t>
  </si>
  <si>
    <t>JEDNOSTKOWE SPRAWOZDANIE Z CAŁKOWITYCH DOCHODÓW 
ZA OKRES 01.01.2023 - 31.03.2023</t>
  </si>
  <si>
    <t>JEDNOSTKOWE SPRAWOZDANIE Z CAŁKOWITYCH DOCHODÓW</t>
  </si>
  <si>
    <t>JEDNOSTKOWY RACHUNEK PRZEPŁYWÓW PIENIĘŻNYCH 
ZA OKRES 01.03.2023 - 31.03.2023</t>
  </si>
  <si>
    <t>Zysk/Strata ze zbycia/zmiany przeznaczenia składników rzeczowych aktywów trwałych</t>
  </si>
  <si>
    <t>(Zysk)/strata ze zbycia jednostki zależnej</t>
  </si>
  <si>
    <t>Zysk/Strata z tytułu  odwrócenia odpisu/utraty wartości należności z tytułu dostaw i usług</t>
  </si>
  <si>
    <t>Korekta z tyt. programu motywacyjnego</t>
  </si>
  <si>
    <t>Zapłacone odsetki</t>
  </si>
  <si>
    <t>JEDNOSTKOWY RACHUNEK PRZEPŁYWÓW PIENIĘŻNYCH 
ZA OKRES 01.03.2023 - 31.03.2023 - C.D.</t>
  </si>
  <si>
    <t>Wpływy ze sprzedaży aktywów finansowych</t>
  </si>
  <si>
    <t>Spłata należności leasingowych</t>
  </si>
  <si>
    <t>Odsetki otrzymane od subleasingu</t>
  </si>
  <si>
    <t>Spłata pożyczek wraz z odsetkami od jednostek pozostałych</t>
  </si>
  <si>
    <t>Dywidendy otrzymane</t>
  </si>
  <si>
    <t>Wpływy netto z tytułu sprzedaży jednostek zależnych</t>
  </si>
  <si>
    <t>ŚRODKI PIENIĘŻNE NETTO (WYDANE) / WYGENEROWANE                                               W ZWIĄZKU Z DZIAŁALNOŚCIĄ INWESTYCYJNĄ</t>
  </si>
  <si>
    <t>Spłata pożyczki od jednostki powiązanej</t>
  </si>
  <si>
    <t>Spłata odsetek od pożyczek otrzymanych od jednostek zależnych</t>
  </si>
  <si>
    <t>Zaciągnięcie kredytu długoterminowego</t>
  </si>
  <si>
    <t>Zmiana stanu innych środków pieniężnych</t>
  </si>
  <si>
    <t>JEDNOSTKOWE SPRAWOZDANIE ZE ZMIAN W KAPITALE WŁASNYM 
ZA OKRES SPRAWOZDAWCZY KOŃCZĄCY SIĘ 31 MARCA 2023 ROKU</t>
  </si>
  <si>
    <t>Stan na 1 stycznia 2022 roku</t>
  </si>
  <si>
    <t xml:space="preserve"> -   </t>
  </si>
  <si>
    <t>Stan na 31 marca 2022 roku</t>
  </si>
  <si>
    <t>Członkowie Zarządu Ailleron SA:</t>
  </si>
  <si>
    <t>Rafał Styczeń                    - Prezes Zarządu</t>
  </si>
  <si>
    <t>Grzegorz Młynarczyk       - Wiceprezes  Zarządu</t>
  </si>
  <si>
    <t>Tomasz Król                     - Członek Zarządu</t>
  </si>
  <si>
    <t>Sporządzający :</t>
  </si>
  <si>
    <t>Daria Ślęzak                    - Główny Księgowy</t>
  </si>
  <si>
    <t>Kraków,  29.05.2023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</si>
</sst>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164" formatCode="#,###,&quot;  &quot;;\-\ #,###,&quot;  &quot;;_-* &quot;- &quot;\ _-;_-@_-"/>
    <numFmt numFmtId="165" formatCode="_-* #,##0.00\ _z_ł_-;\-* #,##0.00\ _z_ł_-;_-* &quot;-&quot;??\ _z_ł_-;_-@_-"/>
    <numFmt numFmtId="166" formatCode="\-"/>
    <numFmt numFmtId="167" formatCode="_-\ #,##0\ _z_ł_-;\-\ #,##0\ _z_ł_-;_-\ &quot;-&quot;??\ _z_ł_-;_-@_-"/>
    <numFmt numFmtId="168" formatCode="_-* #,##0\ _z_ł_-;\-* #,##0\ _z_ł_-;_-* &quot;-&quot;\ _z_ł_-;_-@_-"/>
    <numFmt numFmtId="169" formatCode="_-\ #,##0\ _z_ł_-;\-\ #,##0\ _z_ł_-;_-\ &quot;-&quot;\ _z_ł_-;_-@_-"/>
  </numFmts>
  <fonts count="6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2"/>
      <color rgb="FFEF0606"/>
      <name val="Montserrat Regular"/>
      <charset val="238"/>
    </font>
    <font>
      <b/>
      <sz val="12"/>
      <color theme="1"/>
      <name val="Montserrat Regular"/>
      <charset val="238"/>
    </font>
    <font>
      <sz val="10"/>
      <color rgb="FFE73E2A"/>
      <name val="Lato Light"/>
      <family val="2"/>
      <charset val="238"/>
    </font>
    <font>
      <sz val="11"/>
      <color theme="1"/>
      <name val="Lato Light"/>
      <family val="2"/>
      <charset val="238"/>
    </font>
    <font>
      <sz val="7"/>
      <color theme="1"/>
      <name val="Montserrat Regular"/>
      <charset val="238"/>
    </font>
    <font>
      <sz val="7"/>
      <color rgb="FFE73E2A"/>
      <name val="Lato Light"/>
      <family val="2"/>
      <charset val="238"/>
    </font>
    <font>
      <b/>
      <sz val="10"/>
      <color theme="0"/>
      <name val="Montserrat Regular"/>
      <charset val="238"/>
    </font>
    <font>
      <sz val="10"/>
      <color rgb="FFEF0606"/>
      <name val="Montserrat Regular"/>
      <charset val="238"/>
    </font>
    <font>
      <sz val="9"/>
      <color theme="1"/>
      <name val="Montserrat Regular"/>
      <charset val="238"/>
    </font>
    <font>
      <sz val="11"/>
      <color rgb="FFFFFF00"/>
      <name val="Calibri"/>
      <family val="2"/>
      <charset val="238"/>
      <scheme val="minor"/>
    </font>
    <font>
      <sz val="11"/>
      <color theme="8" tint="-0.249977111117893"/>
      <name val="Calibri"/>
      <family val="2"/>
      <charset val="238"/>
      <scheme val="minor"/>
    </font>
    <font>
      <sz val="12"/>
      <color theme="8" tint="-0.249977111117893"/>
      <name val="Calibri"/>
      <family val="2"/>
      <charset val="238"/>
      <scheme val="minor"/>
    </font>
    <font>
      <sz val="9"/>
      <color rgb="FFE73E2A"/>
      <name val="Montserrat Regular"/>
      <charset val="238"/>
    </font>
    <font>
      <sz val="9"/>
      <name val="Montserrat Regular"/>
      <charset val="238"/>
    </font>
    <font>
      <sz val="10"/>
      <name val="Montserrat Regular"/>
      <charset val="238"/>
    </font>
    <font>
      <sz val="9"/>
      <color rgb="FFEF0606"/>
      <name val="Montserrat Regular"/>
      <charset val="238"/>
    </font>
    <font>
      <sz val="11"/>
      <color theme="1"/>
      <name val="Montserrat Regular"/>
      <charset val="238"/>
    </font>
    <font>
      <sz val="8.5"/>
      <color rgb="FFEF0606"/>
      <name val="Montserrat Regular"/>
      <charset val="238"/>
    </font>
    <font>
      <sz val="8.5"/>
      <color theme="1"/>
      <name val="Montserrat Regular"/>
      <charset val="238"/>
    </font>
    <font>
      <sz val="8"/>
      <color theme="1"/>
      <name val="Montserrat Regular"/>
      <charset val="238"/>
    </font>
    <font>
      <sz val="8.5"/>
      <name val="Montserrat Regular"/>
      <charset val="238"/>
    </font>
    <font>
      <sz val="8.5"/>
      <color rgb="FFE73E2A"/>
      <name val="Montserrat Regular"/>
      <charset val="238"/>
    </font>
    <font>
      <sz val="10"/>
      <color rgb="FFE73E2A"/>
      <name val="Montserrat Regular"/>
      <charset val="238"/>
    </font>
    <font>
      <sz val="10"/>
      <color theme="1"/>
      <name val="Montserrat Regular"/>
      <charset val="238"/>
    </font>
    <font>
      <sz val="10"/>
      <color theme="1"/>
      <name val="Calibri"/>
      <family val="2"/>
      <charset val="238"/>
      <scheme val="minor"/>
    </font>
    <font>
      <sz val="8.5"/>
      <color rgb="FF0D0D0D"/>
      <name val="Montserrat Regular"/>
      <charset val="238"/>
    </font>
    <font>
      <sz val="9"/>
      <color theme="1"/>
      <name val="Calibri"/>
      <family val="2"/>
      <charset val="238"/>
      <scheme val="minor"/>
    </font>
    <font>
      <sz val="9"/>
      <color rgb="FF0D0D0D"/>
      <name val="Lato Light"/>
      <family val="2"/>
      <charset val="238"/>
    </font>
    <font>
      <sz val="11"/>
      <color rgb="FFEF0606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sz val="9"/>
      <color theme="1"/>
      <name val="Lato Light"/>
      <family val="2"/>
      <charset val="238"/>
    </font>
    <font>
      <sz val="11"/>
      <color theme="1"/>
      <name val="Lato Light"/>
      <family val="2"/>
    </font>
    <font>
      <sz val="8.5"/>
      <color rgb="FFFFFF00"/>
      <name val="Montserrat Regular"/>
      <charset val="238"/>
    </font>
    <font>
      <sz val="8.5"/>
      <color theme="1"/>
      <name val="Lato Light"/>
      <family val="2"/>
    </font>
    <font>
      <sz val="8"/>
      <color rgb="FFE73E2A"/>
      <name val="Lato Light"/>
      <family val="2"/>
      <charset val="238"/>
    </font>
    <font>
      <sz val="7"/>
      <color rgb="FFE73E2A"/>
      <name val="Montserrat Regular"/>
      <charset val="238"/>
    </font>
    <font>
      <sz val="11"/>
      <color rgb="FFE73E2A"/>
      <name val="Montserrat Regular"/>
      <charset val="238"/>
    </font>
    <font>
      <b/>
      <sz val="11"/>
      <color theme="8" tint="-0.249977111117893"/>
      <name val="Calibri"/>
      <family val="2"/>
      <charset val="238"/>
      <scheme val="minor"/>
    </font>
    <font>
      <sz val="10"/>
      <name val="Tahoma"/>
      <family val="2"/>
      <charset val="238"/>
    </font>
    <font>
      <sz val="9"/>
      <name val="Arial"/>
      <family val="2"/>
      <charset val="238"/>
    </font>
    <font>
      <sz val="11"/>
      <color rgb="FFE73E2A"/>
      <name val="Lato Light"/>
      <family val="2"/>
      <charset val="238"/>
    </font>
    <font>
      <b/>
      <sz val="11"/>
      <color rgb="FFE73E2A"/>
      <name val="Lato Light"/>
      <family val="2"/>
      <charset val="238"/>
    </font>
    <font>
      <sz val="9"/>
      <color rgb="FFE73E2A"/>
      <name val="Lato Light"/>
      <family val="2"/>
      <charset val="238"/>
    </font>
    <font>
      <sz val="8.5"/>
      <color theme="1"/>
      <name val="Lato Light"/>
      <family val="2"/>
      <charset val="238"/>
    </font>
    <font>
      <sz val="9"/>
      <name val="Lato Light"/>
      <family val="2"/>
    </font>
    <font>
      <sz val="10"/>
      <color theme="1"/>
      <name val="Lato Light"/>
      <family val="2"/>
      <charset val="238"/>
    </font>
    <font>
      <sz val="9"/>
      <color rgb="FFEF0606"/>
      <name val="Lato Light"/>
      <family val="2"/>
      <charset val="238"/>
    </font>
    <font>
      <sz val="8.5"/>
      <color rgb="FFEF0606"/>
      <name val="Lato Light"/>
      <family val="2"/>
      <charset val="238"/>
    </font>
    <font>
      <sz val="8.5"/>
      <name val="Lato Light"/>
      <family val="2"/>
      <charset val="238"/>
    </font>
    <font>
      <sz val="8.5"/>
      <color rgb="FF0D0D0D"/>
      <name val="Lato Light"/>
      <family val="2"/>
      <charset val="238"/>
    </font>
    <font>
      <sz val="8.5"/>
      <color rgb="FFE73E2A"/>
      <name val="Lato Light"/>
      <family val="2"/>
      <charset val="238"/>
    </font>
    <font>
      <sz val="8"/>
      <color theme="1"/>
      <name val="Lato Light"/>
      <family val="2"/>
      <charset val="238"/>
    </font>
    <font>
      <sz val="9"/>
      <color rgb="FF0D0D0D"/>
      <name val="Montserrat Regular"/>
      <charset val="238"/>
    </font>
    <font>
      <i/>
      <sz val="9"/>
      <color theme="4" tint="-0.499984740745262"/>
      <name val="Montserrat Regular"/>
      <charset val="238"/>
    </font>
    <font>
      <i/>
      <sz val="11"/>
      <color theme="4" tint="-0.499984740745262"/>
      <name val="Montserrat Regular"/>
      <charset val="238"/>
    </font>
    <font>
      <sz val="9"/>
      <color theme="4" tint="-0.499984740745262"/>
      <name val="Montserrat Regular"/>
      <charset val="238"/>
    </font>
    <font>
      <sz val="9"/>
      <color theme="4" tint="-0.499984740745262"/>
      <name val="Lato Light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F060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7999816888943144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rgb="FFE73E2A"/>
      </bottom>
      <diagonal/>
    </border>
    <border>
      <left/>
      <right/>
      <top style="thin">
        <color rgb="FFE73E2A"/>
      </top>
      <bottom/>
      <diagonal/>
    </border>
    <border>
      <left/>
      <right/>
      <top style="thin">
        <color rgb="FFE73E2A"/>
      </top>
      <bottom style="thin">
        <color rgb="FFE73E2A"/>
      </bottom>
      <diagonal/>
    </border>
    <border>
      <left/>
      <right/>
      <top style="thin">
        <color rgb="FFEF0606"/>
      </top>
      <bottom style="thin">
        <color rgb="FFEF0606"/>
      </bottom>
      <diagonal/>
    </border>
    <border>
      <left/>
      <right style="thin">
        <color rgb="FFE73E2A"/>
      </right>
      <top style="thin">
        <color rgb="FFE73E2A"/>
      </top>
      <bottom/>
      <diagonal/>
    </border>
    <border>
      <left style="thin">
        <color rgb="FFE73E2A"/>
      </left>
      <right/>
      <top style="thin">
        <color rgb="FFE73E2A"/>
      </top>
      <bottom style="thin">
        <color rgb="FFE73E2A"/>
      </bottom>
      <diagonal/>
    </border>
    <border>
      <left/>
      <right style="thin">
        <color rgb="FFE73E2A"/>
      </right>
      <top/>
      <bottom style="thin">
        <color rgb="FFE73E2A"/>
      </bottom>
      <diagonal/>
    </border>
    <border>
      <left style="thin">
        <color rgb="FFE73E2A"/>
      </left>
      <right style="thin">
        <color rgb="FFE73E2A"/>
      </right>
      <top style="thin">
        <color rgb="FFE73E2A"/>
      </top>
      <bottom style="thin">
        <color rgb="FFE73E2A"/>
      </bottom>
      <diagonal/>
    </border>
    <border>
      <left/>
      <right style="thin">
        <color rgb="FFE73E2A"/>
      </right>
      <top style="thin">
        <color rgb="FFE73E2A"/>
      </top>
      <bottom style="thin">
        <color rgb="FFE73E2A"/>
      </bottom>
      <diagonal/>
    </border>
    <border>
      <left style="thin">
        <color rgb="FFE73E2A"/>
      </left>
      <right/>
      <top style="thin">
        <color rgb="FFE73E2A"/>
      </top>
      <bottom/>
      <diagonal/>
    </border>
    <border>
      <left/>
      <right style="thin">
        <color rgb="FFE73E2A"/>
      </right>
      <top/>
      <bottom/>
      <diagonal/>
    </border>
    <border>
      <left style="thin">
        <color rgb="FFE73E2A"/>
      </left>
      <right/>
      <top/>
      <bottom style="thin">
        <color rgb="FFE73E2A"/>
      </bottom>
      <diagonal/>
    </border>
    <border>
      <left style="thin">
        <color rgb="FFE73E2A"/>
      </left>
      <right/>
      <top/>
      <bottom/>
      <diagonal/>
    </border>
    <border>
      <left/>
      <right/>
      <top/>
      <bottom style="thin">
        <color rgb="FFC00000"/>
      </bottom>
      <diagonal/>
    </border>
    <border>
      <left/>
      <right/>
      <top style="thin">
        <color rgb="FFEF0606"/>
      </top>
      <bottom/>
      <diagonal/>
    </border>
    <border>
      <left/>
      <right/>
      <top style="thin">
        <color rgb="FFEF0606"/>
      </top>
      <bottom style="thin">
        <color rgb="FFE73E2A"/>
      </bottom>
      <diagonal/>
    </border>
    <border>
      <left/>
      <right/>
      <top style="thin">
        <color rgb="FFE73E2A"/>
      </top>
      <bottom style="thin">
        <color rgb="FFEF0606"/>
      </bottom>
      <diagonal/>
    </border>
    <border>
      <left/>
      <right/>
      <top/>
      <bottom style="thin">
        <color rgb="FFEF0606"/>
      </bottom>
      <diagonal/>
    </border>
    <border>
      <left style="thin">
        <color rgb="FFE73E2A"/>
      </left>
      <right/>
      <top/>
      <bottom style="thin">
        <color rgb="FFEF0606"/>
      </bottom>
      <diagonal/>
    </border>
  </borders>
  <cellStyleXfs count="5">
    <xf numFmtId="0" fontId="0" fillId="0" borderId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1" fillId="0" borderId="0"/>
  </cellStyleXfs>
  <cellXfs count="407">
    <xf numFmtId="0" fontId="0" fillId="0" borderId="0" xfId="0"/>
    <xf numFmtId="0" fontId="2" fillId="2" borderId="0" xfId="1" applyFont="1" applyFill="1" applyAlignment="1">
      <alignment horizontal="center" vertical="top" wrapText="1"/>
    </xf>
    <xf numFmtId="0" fontId="3" fillId="2" borderId="0" xfId="1" applyFont="1" applyFill="1" applyAlignment="1">
      <alignment horizontal="center" vertical="top" wrapText="1"/>
    </xf>
    <xf numFmtId="0" fontId="4" fillId="2" borderId="0" xfId="1" applyFont="1" applyFill="1" applyAlignment="1">
      <alignment vertical="top" wrapText="1"/>
    </xf>
    <xf numFmtId="0" fontId="5" fillId="0" borderId="0" xfId="1" applyFont="1" applyAlignment="1">
      <alignment vertical="top"/>
    </xf>
    <xf numFmtId="0" fontId="6" fillId="0" borderId="0" xfId="1" applyFont="1" applyAlignment="1">
      <alignment horizontal="center" vertical="top" wrapText="1"/>
    </xf>
    <xf numFmtId="0" fontId="7" fillId="2" borderId="0" xfId="1" applyFont="1" applyFill="1" applyAlignment="1">
      <alignment vertical="top" wrapText="1"/>
    </xf>
    <xf numFmtId="0" fontId="5" fillId="0" borderId="0" xfId="1" applyFont="1"/>
    <xf numFmtId="0" fontId="8" fillId="3" borderId="1" xfId="1" applyFont="1" applyFill="1" applyBorder="1" applyAlignment="1">
      <alignment horizontal="left" vertical="center" wrapText="1"/>
    </xf>
    <xf numFmtId="0" fontId="4" fillId="4" borderId="0" xfId="1" applyFont="1" applyFill="1" applyAlignment="1">
      <alignment vertical="center" wrapText="1"/>
    </xf>
    <xf numFmtId="0" fontId="1" fillId="0" borderId="0" xfId="1"/>
    <xf numFmtId="0" fontId="9" fillId="5" borderId="2" xfId="1" applyFont="1" applyFill="1" applyBorder="1" applyAlignment="1">
      <alignment horizontal="left" vertical="center"/>
    </xf>
    <xf numFmtId="0" fontId="9" fillId="5" borderId="2" xfId="1" applyFont="1" applyFill="1" applyBorder="1" applyAlignment="1">
      <alignment horizontal="right" vertical="center"/>
    </xf>
    <xf numFmtId="0" fontId="9" fillId="6" borderId="2" xfId="1" applyFont="1" applyFill="1" applyBorder="1" applyAlignment="1">
      <alignment horizontal="center" vertical="center" wrapText="1"/>
    </xf>
    <xf numFmtId="0" fontId="9" fillId="5" borderId="1" xfId="1" applyFont="1" applyFill="1" applyBorder="1" applyAlignment="1">
      <alignment horizontal="left" vertical="center"/>
    </xf>
    <xf numFmtId="0" fontId="9" fillId="5" borderId="1" xfId="1" applyFont="1" applyFill="1" applyBorder="1" applyAlignment="1">
      <alignment horizontal="right" vertical="center"/>
    </xf>
    <xf numFmtId="0" fontId="9" fillId="0" borderId="3" xfId="1" applyFont="1" applyBorder="1" applyAlignment="1">
      <alignment horizontal="right" vertical="center" wrapText="1"/>
    </xf>
    <xf numFmtId="0" fontId="10" fillId="5" borderId="3" xfId="1" applyFont="1" applyFill="1" applyBorder="1" applyAlignment="1">
      <alignment horizontal="left" vertical="center"/>
    </xf>
    <xf numFmtId="0" fontId="10" fillId="5" borderId="3" xfId="1" applyFont="1" applyFill="1" applyBorder="1" applyAlignment="1">
      <alignment horizontal="right" vertical="center"/>
    </xf>
    <xf numFmtId="164" fontId="10" fillId="6" borderId="3" xfId="1" applyNumberFormat="1" applyFont="1" applyFill="1" applyBorder="1" applyAlignment="1">
      <alignment horizontal="right" vertical="center" wrapText="1"/>
    </xf>
    <xf numFmtId="0" fontId="10" fillId="5" borderId="0" xfId="1" applyFont="1" applyFill="1" applyAlignment="1">
      <alignment horizontal="left" vertical="center"/>
    </xf>
    <xf numFmtId="0" fontId="10" fillId="5" borderId="0" xfId="1" applyFont="1" applyFill="1" applyAlignment="1">
      <alignment horizontal="right" vertical="center" wrapText="1"/>
    </xf>
    <xf numFmtId="164" fontId="10" fillId="6" borderId="0" xfId="1" applyNumberFormat="1" applyFont="1" applyFill="1" applyAlignment="1">
      <alignment horizontal="right" vertical="center" wrapText="1"/>
    </xf>
    <xf numFmtId="0" fontId="11" fillId="0" borderId="0" xfId="1" applyFont="1"/>
    <xf numFmtId="164" fontId="10" fillId="0" borderId="0" xfId="1" applyNumberFormat="1" applyFont="1" applyAlignment="1">
      <alignment horizontal="right" vertical="center" wrapText="1"/>
    </xf>
    <xf numFmtId="0" fontId="10" fillId="5" borderId="0" xfId="1" applyFont="1" applyFill="1" applyAlignment="1">
      <alignment horizontal="right" vertical="center"/>
    </xf>
    <xf numFmtId="0" fontId="10" fillId="5" borderId="4" xfId="1" applyFont="1" applyFill="1" applyBorder="1" applyAlignment="1">
      <alignment horizontal="left" vertical="center"/>
    </xf>
    <xf numFmtId="0" fontId="10" fillId="5" borderId="4" xfId="1" applyFont="1" applyFill="1" applyBorder="1" applyAlignment="1">
      <alignment horizontal="right" vertical="center"/>
    </xf>
    <xf numFmtId="164" fontId="10" fillId="6" borderId="4" xfId="1" applyNumberFormat="1" applyFont="1" applyFill="1" applyBorder="1" applyAlignment="1">
      <alignment horizontal="right" vertical="center" wrapText="1"/>
    </xf>
    <xf numFmtId="164" fontId="1" fillId="0" borderId="0" xfId="1" applyNumberFormat="1"/>
    <xf numFmtId="2" fontId="1" fillId="0" borderId="0" xfId="1" applyNumberFormat="1"/>
    <xf numFmtId="10" fontId="0" fillId="0" borderId="0" xfId="2" applyNumberFormat="1" applyFont="1"/>
    <xf numFmtId="0" fontId="12" fillId="0" borderId="0" xfId="1" applyFont="1"/>
    <xf numFmtId="0" fontId="13" fillId="0" borderId="0" xfId="1" applyFont="1"/>
    <xf numFmtId="164" fontId="14" fillId="6" borderId="3" xfId="1" applyNumberFormat="1" applyFont="1" applyFill="1" applyBorder="1" applyAlignment="1">
      <alignment horizontal="right" vertical="center" wrapText="1"/>
    </xf>
    <xf numFmtId="0" fontId="14" fillId="0" borderId="0" xfId="1" applyFont="1" applyAlignment="1">
      <alignment horizontal="left" vertical="center"/>
    </xf>
    <xf numFmtId="0" fontId="14" fillId="0" borderId="0" xfId="1" applyFont="1" applyAlignment="1">
      <alignment horizontal="right" vertical="center"/>
    </xf>
    <xf numFmtId="164" fontId="14" fillId="6" borderId="0" xfId="1" applyNumberFormat="1" applyFont="1" applyFill="1" applyAlignment="1">
      <alignment horizontal="right" vertical="center" wrapText="1"/>
    </xf>
    <xf numFmtId="0" fontId="8" fillId="3" borderId="0" xfId="1" applyFont="1" applyFill="1" applyAlignment="1">
      <alignment horizontal="left" vertical="center"/>
    </xf>
    <xf numFmtId="0" fontId="14" fillId="3" borderId="0" xfId="1" applyFont="1" applyFill="1" applyAlignment="1">
      <alignment horizontal="right" vertical="center"/>
    </xf>
    <xf numFmtId="0" fontId="14" fillId="3" borderId="0" xfId="1" applyFont="1" applyFill="1" applyAlignment="1">
      <alignment horizontal="right" vertical="center" wrapText="1"/>
    </xf>
    <xf numFmtId="0" fontId="15" fillId="5" borderId="3" xfId="1" applyFont="1" applyFill="1" applyBorder="1" applyAlignment="1">
      <alignment horizontal="left" vertical="center"/>
    </xf>
    <xf numFmtId="0" fontId="15" fillId="5" borderId="3" xfId="1" applyFont="1" applyFill="1" applyBorder="1" applyAlignment="1">
      <alignment horizontal="right" vertical="center"/>
    </xf>
    <xf numFmtId="164" fontId="10" fillId="0" borderId="3" xfId="1" applyNumberFormat="1" applyFont="1" applyBorder="1" applyAlignment="1">
      <alignment horizontal="right" vertical="center" wrapText="1"/>
    </xf>
    <xf numFmtId="10" fontId="1" fillId="0" borderId="0" xfId="1" applyNumberFormat="1" applyAlignment="1">
      <alignment vertical="center"/>
    </xf>
    <xf numFmtId="0" fontId="1" fillId="0" borderId="0" xfId="1" applyAlignment="1">
      <alignment vertical="center"/>
    </xf>
    <xf numFmtId="0" fontId="15" fillId="5" borderId="0" xfId="1" applyFont="1" applyFill="1" applyAlignment="1">
      <alignment horizontal="left" vertical="center"/>
    </xf>
    <xf numFmtId="0" fontId="15" fillId="5" borderId="0" xfId="1" applyFont="1" applyFill="1" applyAlignment="1">
      <alignment horizontal="right" vertical="center"/>
    </xf>
    <xf numFmtId="0" fontId="11" fillId="0" borderId="0" xfId="1" applyFont="1" applyAlignment="1">
      <alignment vertical="center"/>
    </xf>
    <xf numFmtId="0" fontId="15" fillId="5" borderId="0" xfId="1" applyFont="1" applyFill="1" applyAlignment="1">
      <alignment horizontal="left" vertical="center" wrapText="1"/>
    </xf>
    <xf numFmtId="0" fontId="16" fillId="5" borderId="1" xfId="1" applyFont="1" applyFill="1" applyBorder="1" applyAlignment="1">
      <alignment horizontal="left" vertical="center"/>
    </xf>
    <xf numFmtId="0" fontId="16" fillId="5" borderId="1" xfId="1" applyFont="1" applyFill="1" applyBorder="1" applyAlignment="1">
      <alignment horizontal="right" vertical="center"/>
    </xf>
    <xf numFmtId="164" fontId="10" fillId="0" borderId="1" xfId="1" applyNumberFormat="1" applyFont="1" applyBorder="1" applyAlignment="1">
      <alignment horizontal="right" vertical="center" wrapText="1"/>
    </xf>
    <xf numFmtId="49" fontId="15" fillId="5" borderId="0" xfId="1" applyNumberFormat="1" applyFont="1" applyFill="1" applyAlignment="1">
      <alignment horizontal="right" vertical="center"/>
    </xf>
    <xf numFmtId="0" fontId="16" fillId="5" borderId="3" xfId="1" applyFont="1" applyFill="1" applyBorder="1" applyAlignment="1">
      <alignment horizontal="left" vertical="center"/>
    </xf>
    <xf numFmtId="0" fontId="16" fillId="5" borderId="3" xfId="1" applyFont="1" applyFill="1" applyBorder="1" applyAlignment="1">
      <alignment horizontal="right" vertical="center"/>
    </xf>
    <xf numFmtId="0" fontId="1" fillId="7" borderId="0" xfId="1" applyFill="1" applyAlignment="1">
      <alignment vertical="center"/>
    </xf>
    <xf numFmtId="0" fontId="11" fillId="7" borderId="0" xfId="1" applyFont="1" applyFill="1" applyAlignment="1">
      <alignment vertical="center"/>
    </xf>
    <xf numFmtId="10" fontId="1" fillId="7" borderId="0" xfId="1" applyNumberFormat="1" applyFill="1" applyAlignment="1">
      <alignment vertical="center"/>
    </xf>
    <xf numFmtId="0" fontId="1" fillId="0" borderId="0" xfId="1" applyAlignment="1">
      <alignment horizontal="right"/>
    </xf>
    <xf numFmtId="0" fontId="17" fillId="4" borderId="3" xfId="1" applyFont="1" applyFill="1" applyBorder="1" applyAlignment="1">
      <alignment vertical="center" wrapText="1"/>
    </xf>
    <xf numFmtId="0" fontId="9" fillId="4" borderId="2" xfId="1" applyFont="1" applyFill="1" applyBorder="1" applyAlignment="1">
      <alignment horizontal="right" vertical="center"/>
    </xf>
    <xf numFmtId="0" fontId="17" fillId="6" borderId="3" xfId="1" applyFont="1" applyFill="1" applyBorder="1" applyAlignment="1">
      <alignment horizontal="center" vertical="center" wrapText="1"/>
    </xf>
    <xf numFmtId="0" fontId="18" fillId="0" borderId="0" xfId="1" applyFont="1"/>
    <xf numFmtId="0" fontId="9" fillId="4" borderId="1" xfId="1" applyFont="1" applyFill="1" applyBorder="1" applyAlignment="1">
      <alignment horizontal="right" vertical="center"/>
    </xf>
    <xf numFmtId="0" fontId="17" fillId="0" borderId="3" xfId="1" applyFont="1" applyBorder="1" applyAlignment="1">
      <alignment horizontal="right" vertical="center" wrapText="1"/>
    </xf>
    <xf numFmtId="0" fontId="19" fillId="4" borderId="0" xfId="1" applyFont="1" applyFill="1" applyAlignment="1">
      <alignment horizontal="justify" vertical="center"/>
    </xf>
    <xf numFmtId="164" fontId="19" fillId="6" borderId="0" xfId="1" applyNumberFormat="1" applyFont="1" applyFill="1" applyAlignment="1">
      <alignment horizontal="right" vertical="center" wrapText="1"/>
    </xf>
    <xf numFmtId="0" fontId="19" fillId="6" borderId="3" xfId="1" applyFont="1" applyFill="1" applyBorder="1" applyAlignment="1">
      <alignment horizontal="right" vertical="center" wrapText="1"/>
    </xf>
    <xf numFmtId="0" fontId="20" fillId="4" borderId="3" xfId="1" applyFont="1" applyFill="1" applyBorder="1" applyAlignment="1">
      <alignment horizontal="left" vertical="center"/>
    </xf>
    <xf numFmtId="164" fontId="20" fillId="6" borderId="2" xfId="1" applyNumberFormat="1" applyFont="1" applyFill="1" applyBorder="1" applyAlignment="1">
      <alignment horizontal="right" vertical="center" wrapText="1"/>
    </xf>
    <xf numFmtId="164" fontId="20" fillId="6" borderId="3" xfId="1" applyNumberFormat="1" applyFont="1" applyFill="1" applyBorder="1" applyAlignment="1">
      <alignment horizontal="right" vertical="center" wrapText="1"/>
    </xf>
    <xf numFmtId="164" fontId="20" fillId="7" borderId="0" xfId="1" applyNumberFormat="1" applyFont="1" applyFill="1" applyAlignment="1">
      <alignment horizontal="right" vertical="center" wrapText="1"/>
    </xf>
    <xf numFmtId="0" fontId="1" fillId="7" borderId="0" xfId="1" applyFill="1"/>
    <xf numFmtId="0" fontId="20" fillId="7" borderId="0" xfId="1" applyFont="1" applyFill="1" applyAlignment="1">
      <alignment horizontal="left" vertical="center"/>
    </xf>
    <xf numFmtId="164" fontId="20" fillId="7" borderId="2" xfId="1" applyNumberFormat="1" applyFont="1" applyFill="1" applyBorder="1" applyAlignment="1">
      <alignment horizontal="right" vertical="center" wrapText="1"/>
    </xf>
    <xf numFmtId="0" fontId="20" fillId="4" borderId="3" xfId="1" applyFont="1" applyFill="1" applyBorder="1" applyAlignment="1">
      <alignment horizontal="left" vertical="center" wrapText="1"/>
    </xf>
    <xf numFmtId="0" fontId="1" fillId="7" borderId="0" xfId="1" applyFill="1" applyAlignment="1">
      <alignment horizontal="left"/>
    </xf>
    <xf numFmtId="164" fontId="20" fillId="0" borderId="3" xfId="1" applyNumberFormat="1" applyFont="1" applyBorder="1" applyAlignment="1">
      <alignment horizontal="right" vertical="center" wrapText="1"/>
    </xf>
    <xf numFmtId="0" fontId="20" fillId="5" borderId="0" xfId="1" applyFont="1" applyFill="1" applyAlignment="1">
      <alignment horizontal="left" vertical="center"/>
    </xf>
    <xf numFmtId="164" fontId="20" fillId="0" borderId="0" xfId="1" applyNumberFormat="1" applyFont="1" applyAlignment="1">
      <alignment horizontal="right" vertical="center" wrapText="1"/>
    </xf>
    <xf numFmtId="0" fontId="20" fillId="5" borderId="0" xfId="1" applyFont="1" applyFill="1" applyAlignment="1">
      <alignment horizontal="right" vertical="center"/>
    </xf>
    <xf numFmtId="0" fontId="21" fillId="5" borderId="3" xfId="1" applyFont="1" applyFill="1" applyBorder="1" applyAlignment="1">
      <alignment horizontal="left" vertical="center"/>
    </xf>
    <xf numFmtId="0" fontId="21" fillId="5" borderId="3" xfId="1" applyFont="1" applyFill="1" applyBorder="1" applyAlignment="1">
      <alignment horizontal="right" vertical="center"/>
    </xf>
    <xf numFmtId="0" fontId="20" fillId="5" borderId="3" xfId="1" applyFont="1" applyFill="1" applyBorder="1" applyAlignment="1">
      <alignment horizontal="left" vertical="center"/>
    </xf>
    <xf numFmtId="0" fontId="20" fillId="5" borderId="3" xfId="1" applyFont="1" applyFill="1" applyBorder="1" applyAlignment="1">
      <alignment horizontal="right" vertical="center"/>
    </xf>
    <xf numFmtId="0" fontId="20" fillId="4" borderId="0" xfId="1" applyFont="1" applyFill="1" applyAlignment="1">
      <alignment horizontal="left" vertical="center"/>
    </xf>
    <xf numFmtId="0" fontId="20" fillId="4" borderId="0" xfId="1" applyFont="1" applyFill="1" applyAlignment="1">
      <alignment horizontal="right" vertical="center"/>
    </xf>
    <xf numFmtId="164" fontId="20" fillId="6" borderId="0" xfId="1" applyNumberFormat="1" applyFont="1" applyFill="1" applyAlignment="1">
      <alignment horizontal="right" vertical="center" wrapText="1"/>
    </xf>
    <xf numFmtId="0" fontId="20" fillId="4" borderId="3" xfId="1" applyFont="1" applyFill="1" applyBorder="1" applyAlignment="1">
      <alignment horizontal="right" vertical="center"/>
    </xf>
    <xf numFmtId="0" fontId="20" fillId="7" borderId="1" xfId="1" applyFont="1" applyFill="1" applyBorder="1" applyAlignment="1">
      <alignment horizontal="left" vertical="center"/>
    </xf>
    <xf numFmtId="164" fontId="10" fillId="7" borderId="0" xfId="1" applyNumberFormat="1" applyFont="1" applyFill="1" applyAlignment="1">
      <alignment horizontal="right" vertical="center" wrapText="1"/>
    </xf>
    <xf numFmtId="0" fontId="22" fillId="4" borderId="3" xfId="1" applyFont="1" applyFill="1" applyBorder="1" applyAlignment="1">
      <alignment horizontal="right" vertical="center"/>
    </xf>
    <xf numFmtId="0" fontId="23" fillId="4" borderId="3" xfId="1" applyFont="1" applyFill="1" applyBorder="1" applyAlignment="1">
      <alignment horizontal="left" vertical="center"/>
    </xf>
    <xf numFmtId="0" fontId="20" fillId="7" borderId="3" xfId="1" applyFont="1" applyFill="1" applyBorder="1" applyAlignment="1">
      <alignment horizontal="left" vertical="center"/>
    </xf>
    <xf numFmtId="0" fontId="22" fillId="7" borderId="3" xfId="1" applyFont="1" applyFill="1" applyBorder="1" applyAlignment="1">
      <alignment horizontal="right" vertical="center"/>
    </xf>
    <xf numFmtId="164" fontId="10" fillId="7" borderId="3" xfId="1" applyNumberFormat="1" applyFont="1" applyFill="1" applyBorder="1" applyAlignment="1">
      <alignment horizontal="right" vertical="center" wrapText="1"/>
    </xf>
    <xf numFmtId="0" fontId="23" fillId="7" borderId="3" xfId="1" applyFont="1" applyFill="1" applyBorder="1" applyAlignment="1">
      <alignment horizontal="left" vertical="center"/>
    </xf>
    <xf numFmtId="0" fontId="14" fillId="4" borderId="3" xfId="1" applyFont="1" applyFill="1" applyBorder="1" applyAlignment="1">
      <alignment horizontal="left" vertical="center"/>
    </xf>
    <xf numFmtId="164" fontId="14" fillId="0" borderId="3" xfId="1" applyNumberFormat="1" applyFont="1" applyBorder="1" applyAlignment="1">
      <alignment horizontal="right" vertical="center" wrapText="1"/>
    </xf>
    <xf numFmtId="3" fontId="18" fillId="0" borderId="0" xfId="1" applyNumberFormat="1" applyFont="1"/>
    <xf numFmtId="0" fontId="10" fillId="6" borderId="0" xfId="1" applyFont="1" applyFill="1" applyAlignment="1">
      <alignment horizontal="left" vertical="center"/>
    </xf>
    <xf numFmtId="0" fontId="21" fillId="6" borderId="0" xfId="1" applyFont="1" applyFill="1" applyAlignment="1">
      <alignment horizontal="right" vertical="center" wrapText="1"/>
    </xf>
    <xf numFmtId="0" fontId="24" fillId="5" borderId="1" xfId="1" applyFont="1" applyFill="1" applyBorder="1" applyAlignment="1">
      <alignment horizontal="left" vertical="center" wrapText="1"/>
    </xf>
    <xf numFmtId="0" fontId="25" fillId="0" borderId="0" xfId="1" applyFont="1"/>
    <xf numFmtId="0" fontId="26" fillId="0" borderId="0" xfId="1" applyFont="1"/>
    <xf numFmtId="0" fontId="14" fillId="4" borderId="3" xfId="1" applyFont="1" applyFill="1" applyBorder="1" applyAlignment="1">
      <alignment horizontal="left" vertical="center" wrapText="1"/>
    </xf>
    <xf numFmtId="0" fontId="14" fillId="4" borderId="2" xfId="1" applyFont="1" applyFill="1" applyBorder="1" applyAlignment="1">
      <alignment horizontal="right" vertical="center" wrapText="1"/>
    </xf>
    <xf numFmtId="0" fontId="14" fillId="6" borderId="3" xfId="1" applyFont="1" applyFill="1" applyBorder="1" applyAlignment="1">
      <alignment horizontal="center" vertical="center" wrapText="1"/>
    </xf>
    <xf numFmtId="0" fontId="14" fillId="4" borderId="1" xfId="1" applyFont="1" applyFill="1" applyBorder="1" applyAlignment="1">
      <alignment horizontal="right" vertical="center" wrapText="1"/>
    </xf>
    <xf numFmtId="0" fontId="14" fillId="0" borderId="3" xfId="1" applyFont="1" applyBorder="1" applyAlignment="1">
      <alignment horizontal="right" vertical="center" wrapText="1"/>
    </xf>
    <xf numFmtId="0" fontId="20" fillId="4" borderId="1" xfId="1" applyFont="1" applyFill="1" applyBorder="1" applyAlignment="1">
      <alignment horizontal="left" vertical="center"/>
    </xf>
    <xf numFmtId="164" fontId="20" fillId="6" borderId="1" xfId="1" applyNumberFormat="1" applyFont="1" applyFill="1" applyBorder="1" applyAlignment="1">
      <alignment horizontal="right" vertical="center" wrapText="1"/>
    </xf>
    <xf numFmtId="0" fontId="20" fillId="4" borderId="2" xfId="1" applyFont="1" applyFill="1" applyBorder="1" applyAlignment="1">
      <alignment horizontal="left" vertical="center"/>
    </xf>
    <xf numFmtId="0" fontId="20" fillId="4" borderId="2" xfId="1" applyFont="1" applyFill="1" applyBorder="1" applyAlignment="1">
      <alignment horizontal="right" vertical="center"/>
    </xf>
    <xf numFmtId="164" fontId="20" fillId="6" borderId="2" xfId="1" applyNumberFormat="1" applyFont="1" applyFill="1" applyBorder="1" applyAlignment="1">
      <alignment horizontal="right" vertical="center" wrapText="1"/>
    </xf>
    <xf numFmtId="164" fontId="20" fillId="6" borderId="0" xfId="1" applyNumberFormat="1" applyFont="1" applyFill="1" applyAlignment="1">
      <alignment horizontal="right" vertical="center" wrapText="1"/>
    </xf>
    <xf numFmtId="2" fontId="27" fillId="6" borderId="0" xfId="3" applyNumberFormat="1" applyFont="1" applyFill="1" applyBorder="1" applyAlignment="1">
      <alignment horizontal="right" vertical="center" wrapText="1"/>
    </xf>
    <xf numFmtId="2" fontId="27" fillId="6" borderId="1" xfId="3" applyNumberFormat="1" applyFont="1" applyFill="1" applyBorder="1" applyAlignment="1">
      <alignment horizontal="right" vertical="center" wrapText="1"/>
    </xf>
    <xf numFmtId="2" fontId="27" fillId="0" borderId="0" xfId="3" applyNumberFormat="1" applyFont="1" applyFill="1" applyBorder="1" applyAlignment="1">
      <alignment horizontal="right" vertical="center" wrapText="1"/>
    </xf>
    <xf numFmtId="2" fontId="27" fillId="0" borderId="1" xfId="3" applyNumberFormat="1" applyFont="1" applyFill="1" applyBorder="1" applyAlignment="1">
      <alignment horizontal="right" vertical="center" wrapText="1"/>
    </xf>
    <xf numFmtId="0" fontId="20" fillId="0" borderId="0" xfId="1" applyFont="1" applyAlignment="1">
      <alignment horizontal="left" vertical="center"/>
    </xf>
    <xf numFmtId="0" fontId="17" fillId="4" borderId="3" xfId="1" applyFont="1" applyFill="1" applyBorder="1" applyAlignment="1">
      <alignment horizontal="left" vertical="center" wrapText="1"/>
    </xf>
    <xf numFmtId="0" fontId="17" fillId="4" borderId="3" xfId="1" applyFont="1" applyFill="1" applyBorder="1" applyAlignment="1">
      <alignment horizontal="left" vertical="center"/>
    </xf>
    <xf numFmtId="0" fontId="10" fillId="4" borderId="3" xfId="1" applyFont="1" applyFill="1" applyBorder="1" applyAlignment="1">
      <alignment horizontal="left" vertical="center"/>
    </xf>
    <xf numFmtId="164" fontId="28" fillId="0" borderId="0" xfId="1" applyNumberFormat="1" applyFont="1"/>
    <xf numFmtId="0" fontId="28" fillId="0" borderId="0" xfId="1" applyFont="1"/>
    <xf numFmtId="0" fontId="10" fillId="4" borderId="0" xfId="1" applyFont="1" applyFill="1" applyAlignment="1">
      <alignment horizontal="left" vertical="center"/>
    </xf>
    <xf numFmtId="164" fontId="15" fillId="6" borderId="0" xfId="1" applyNumberFormat="1" applyFont="1" applyFill="1" applyAlignment="1">
      <alignment horizontal="right" vertical="center" wrapText="1"/>
    </xf>
    <xf numFmtId="164" fontId="15" fillId="6" borderId="2" xfId="1" applyNumberFormat="1" applyFont="1" applyFill="1" applyBorder="1" applyAlignment="1">
      <alignment horizontal="right" vertical="center" wrapText="1"/>
    </xf>
    <xf numFmtId="2" fontId="29" fillId="6" borderId="0" xfId="3" applyNumberFormat="1" applyFont="1" applyFill="1" applyBorder="1" applyAlignment="1">
      <alignment horizontal="right" vertical="center" wrapText="1"/>
    </xf>
    <xf numFmtId="0" fontId="10" fillId="4" borderId="1" xfId="1" applyFont="1" applyFill="1" applyBorder="1" applyAlignment="1">
      <alignment horizontal="left" vertical="center"/>
    </xf>
    <xf numFmtId="164" fontId="15" fillId="0" borderId="1" xfId="1" applyNumberFormat="1" applyFont="1" applyBorder="1" applyAlignment="1">
      <alignment horizontal="right" vertical="center" wrapText="1"/>
    </xf>
    <xf numFmtId="164" fontId="15" fillId="0" borderId="0" xfId="1" applyNumberFormat="1" applyFont="1" applyAlignment="1">
      <alignment horizontal="right" vertical="center" wrapText="1"/>
    </xf>
    <xf numFmtId="0" fontId="14" fillId="4" borderId="0" xfId="1" applyFont="1" applyFill="1" applyAlignment="1">
      <alignment horizontal="left" vertical="center"/>
    </xf>
    <xf numFmtId="0" fontId="18" fillId="0" borderId="2" xfId="1" applyFont="1" applyBorder="1"/>
    <xf numFmtId="0" fontId="8" fillId="8" borderId="1" xfId="1" applyFont="1" applyFill="1" applyBorder="1" applyAlignment="1">
      <alignment horizontal="left" vertical="center" wrapText="1"/>
    </xf>
    <xf numFmtId="0" fontId="4" fillId="5" borderId="0" xfId="1" applyFont="1" applyFill="1" applyAlignment="1">
      <alignment vertical="center" wrapText="1"/>
    </xf>
    <xf numFmtId="0" fontId="19" fillId="4" borderId="3" xfId="1" applyFont="1" applyFill="1" applyBorder="1" applyAlignment="1">
      <alignment horizontal="left" vertical="center" wrapText="1"/>
    </xf>
    <xf numFmtId="0" fontId="19" fillId="6" borderId="3" xfId="1" applyFont="1" applyFill="1" applyBorder="1" applyAlignment="1">
      <alignment horizontal="center" vertical="center" wrapText="1"/>
    </xf>
    <xf numFmtId="0" fontId="30" fillId="0" borderId="0" xfId="1" applyFont="1"/>
    <xf numFmtId="0" fontId="19" fillId="4" borderId="3" xfId="1" applyFont="1" applyFill="1" applyBorder="1" applyAlignment="1">
      <alignment horizontal="left" vertical="center" wrapText="1"/>
    </xf>
    <xf numFmtId="164" fontId="27" fillId="0" borderId="3" xfId="1" applyNumberFormat="1" applyFont="1" applyBorder="1" applyAlignment="1">
      <alignment horizontal="right" vertical="center" wrapText="1"/>
    </xf>
    <xf numFmtId="0" fontId="31" fillId="0" borderId="0" xfId="1" applyFont="1"/>
    <xf numFmtId="0" fontId="22" fillId="5" borderId="0" xfId="1" applyFont="1" applyFill="1" applyAlignment="1">
      <alignment horizontal="left" vertical="center" wrapText="1"/>
    </xf>
    <xf numFmtId="164" fontId="20" fillId="8" borderId="0" xfId="1" applyNumberFormat="1" applyFont="1" applyFill="1" applyAlignment="1">
      <alignment horizontal="right" vertical="center" wrapText="1"/>
    </xf>
    <xf numFmtId="0" fontId="22" fillId="4" borderId="0" xfId="1" applyFont="1" applyFill="1" applyAlignment="1">
      <alignment horizontal="left" wrapText="1"/>
    </xf>
    <xf numFmtId="0" fontId="22" fillId="4" borderId="0" xfId="1" applyFont="1" applyFill="1" applyAlignment="1">
      <alignment horizontal="left" vertical="center" wrapText="1"/>
    </xf>
    <xf numFmtId="0" fontId="22" fillId="4" borderId="3" xfId="1" applyFont="1" applyFill="1" applyBorder="1" applyAlignment="1">
      <alignment horizontal="left" vertical="center" wrapText="1"/>
    </xf>
    <xf numFmtId="0" fontId="21" fillId="4" borderId="3" xfId="1" applyFont="1" applyFill="1" applyBorder="1" applyAlignment="1">
      <alignment horizontal="left" vertical="center" wrapText="1"/>
    </xf>
    <xf numFmtId="0" fontId="27" fillId="4" borderId="3" xfId="1" applyFont="1" applyFill="1" applyBorder="1" applyAlignment="1">
      <alignment horizontal="left" vertical="center" wrapText="1"/>
    </xf>
    <xf numFmtId="164" fontId="19" fillId="6" borderId="1" xfId="1" applyNumberFormat="1" applyFont="1" applyFill="1" applyBorder="1" applyAlignment="1">
      <alignment horizontal="right" vertical="center" wrapText="1"/>
    </xf>
    <xf numFmtId="166" fontId="20" fillId="6" borderId="0" xfId="1" applyNumberFormat="1" applyFont="1" applyFill="1" applyAlignment="1">
      <alignment horizontal="right" vertical="center" wrapText="1"/>
    </xf>
    <xf numFmtId="0" fontId="32" fillId="0" borderId="0" xfId="1" applyFont="1" applyAlignment="1">
      <alignment vertical="center"/>
    </xf>
    <xf numFmtId="164" fontId="19" fillId="0" borderId="3" xfId="1" applyNumberFormat="1" applyFont="1" applyBorder="1" applyAlignment="1">
      <alignment horizontal="right" vertical="center" wrapText="1"/>
    </xf>
    <xf numFmtId="0" fontId="19" fillId="0" borderId="3" xfId="1" applyFont="1" applyBorder="1" applyAlignment="1">
      <alignment horizontal="right" vertical="center" wrapText="1"/>
    </xf>
    <xf numFmtId="164" fontId="20" fillId="2" borderId="0" xfId="1" applyNumberFormat="1" applyFont="1" applyFill="1" applyAlignment="1">
      <alignment horizontal="right" vertical="center" wrapText="1"/>
    </xf>
    <xf numFmtId="166" fontId="20" fillId="0" borderId="0" xfId="1" applyNumberFormat="1" applyFont="1" applyAlignment="1">
      <alignment horizontal="right" vertical="center" wrapText="1"/>
    </xf>
    <xf numFmtId="0" fontId="20" fillId="4" borderId="0" xfId="1" applyFont="1" applyFill="1" applyAlignment="1">
      <alignment horizontal="left" vertical="center" wrapText="1"/>
    </xf>
    <xf numFmtId="0" fontId="17" fillId="4" borderId="3" xfId="1" applyFont="1" applyFill="1" applyBorder="1" applyAlignment="1">
      <alignment horizontal="left" vertical="center" wrapText="1"/>
    </xf>
    <xf numFmtId="164" fontId="19" fillId="6" borderId="3" xfId="1" applyNumberFormat="1" applyFont="1" applyFill="1" applyBorder="1" applyAlignment="1">
      <alignment horizontal="right" vertical="center" wrapText="1"/>
    </xf>
    <xf numFmtId="3" fontId="30" fillId="0" borderId="0" xfId="1" applyNumberFormat="1" applyFont="1"/>
    <xf numFmtId="0" fontId="18" fillId="0" borderId="0" xfId="1" applyFont="1" applyAlignment="1">
      <alignment wrapText="1"/>
    </xf>
    <xf numFmtId="0" fontId="1" fillId="0" borderId="0" xfId="1" applyAlignment="1">
      <alignment wrapText="1"/>
    </xf>
    <xf numFmtId="3" fontId="1" fillId="0" borderId="0" xfId="1" applyNumberFormat="1"/>
    <xf numFmtId="0" fontId="33" fillId="2" borderId="0" xfId="1" applyFont="1" applyFill="1"/>
    <xf numFmtId="0" fontId="24" fillId="5" borderId="0" xfId="1" applyFont="1" applyFill="1" applyAlignment="1">
      <alignment vertical="center" wrapText="1"/>
    </xf>
    <xf numFmtId="0" fontId="34" fillId="0" borderId="0" xfId="1" applyFont="1"/>
    <xf numFmtId="0" fontId="27" fillId="5" borderId="5" xfId="1" applyFont="1" applyFill="1" applyBorder="1" applyAlignment="1">
      <alignment horizontal="justify" vertical="center"/>
    </xf>
    <xf numFmtId="0" fontId="19" fillId="6" borderId="6" xfId="1" applyFont="1" applyFill="1" applyBorder="1" applyAlignment="1">
      <alignment horizontal="center" vertical="center" wrapText="1"/>
    </xf>
    <xf numFmtId="0" fontId="35" fillId="0" borderId="0" xfId="1" applyFont="1"/>
    <xf numFmtId="0" fontId="20" fillId="0" borderId="0" xfId="1" applyFont="1"/>
    <xf numFmtId="0" fontId="36" fillId="0" borderId="0" xfId="1" applyFont="1"/>
    <xf numFmtId="0" fontId="27" fillId="5" borderId="7" xfId="1" applyFont="1" applyFill="1" applyBorder="1" applyAlignment="1">
      <alignment horizontal="justify" vertical="center"/>
    </xf>
    <xf numFmtId="0" fontId="19" fillId="0" borderId="8" xfId="1" applyFont="1" applyBorder="1" applyAlignment="1">
      <alignment horizontal="center" vertical="center" wrapText="1"/>
    </xf>
    <xf numFmtId="0" fontId="19" fillId="0" borderId="6" xfId="1" applyFont="1" applyBorder="1" applyAlignment="1">
      <alignment horizontal="center" vertical="center" wrapText="1"/>
    </xf>
    <xf numFmtId="0" fontId="20" fillId="0" borderId="0" xfId="1" applyFont="1" applyAlignment="1">
      <alignment wrapText="1"/>
    </xf>
    <xf numFmtId="0" fontId="36" fillId="0" borderId="0" xfId="1" applyFont="1" applyAlignment="1">
      <alignment wrapText="1"/>
    </xf>
    <xf numFmtId="0" fontId="22" fillId="4" borderId="9" xfId="1" applyFont="1" applyFill="1" applyBorder="1" applyAlignment="1">
      <alignment horizontal="left" vertical="center"/>
    </xf>
    <xf numFmtId="167" fontId="22" fillId="6" borderId="6" xfId="1" applyNumberFormat="1" applyFont="1" applyFill="1" applyBorder="1" applyAlignment="1">
      <alignment horizontal="right" vertical="center" wrapText="1"/>
    </xf>
    <xf numFmtId="167" fontId="22" fillId="6" borderId="3" xfId="1" applyNumberFormat="1" applyFont="1" applyFill="1" applyBorder="1" applyAlignment="1">
      <alignment horizontal="right" vertical="center" wrapText="1"/>
    </xf>
    <xf numFmtId="167" fontId="22" fillId="0" borderId="3" xfId="1" applyNumberFormat="1" applyFont="1" applyBorder="1" applyAlignment="1">
      <alignment horizontal="right" vertical="center" wrapText="1"/>
    </xf>
    <xf numFmtId="167" fontId="22" fillId="6" borderId="9" xfId="1" applyNumberFormat="1" applyFont="1" applyFill="1" applyBorder="1" applyAlignment="1">
      <alignment horizontal="right" vertical="center" wrapText="1"/>
    </xf>
    <xf numFmtId="0" fontId="22" fillId="4" borderId="5" xfId="1" applyFont="1" applyFill="1" applyBorder="1" applyAlignment="1">
      <alignment horizontal="left" vertical="center"/>
    </xf>
    <xf numFmtId="167" fontId="22" fillId="6" borderId="10" xfId="1" applyNumberFormat="1" applyFont="1" applyFill="1" applyBorder="1" applyAlignment="1">
      <alignment horizontal="right" vertical="center" wrapText="1"/>
    </xf>
    <xf numFmtId="167" fontId="22" fillId="6" borderId="0" xfId="1" applyNumberFormat="1" applyFont="1" applyFill="1" applyAlignment="1">
      <alignment horizontal="right" vertical="center" wrapText="1"/>
    </xf>
    <xf numFmtId="167" fontId="22" fillId="6" borderId="2" xfId="1" applyNumberFormat="1" applyFont="1" applyFill="1" applyBorder="1" applyAlignment="1">
      <alignment horizontal="right" vertical="center" wrapText="1"/>
    </xf>
    <xf numFmtId="167" fontId="22" fillId="0" borderId="2" xfId="1" applyNumberFormat="1" applyFont="1" applyBorder="1" applyAlignment="1">
      <alignment horizontal="right" vertical="center" wrapText="1"/>
    </xf>
    <xf numFmtId="167" fontId="22" fillId="6" borderId="11" xfId="1" applyNumberFormat="1" applyFont="1" applyFill="1" applyBorder="1" applyAlignment="1">
      <alignment horizontal="right" vertical="center" wrapText="1"/>
    </xf>
    <xf numFmtId="0" fontId="22" fillId="4" borderId="7" xfId="1" applyFont="1" applyFill="1" applyBorder="1" applyAlignment="1">
      <alignment horizontal="left" vertical="center"/>
    </xf>
    <xf numFmtId="167" fontId="22" fillId="6" borderId="12" xfId="1" applyNumberFormat="1" applyFont="1" applyFill="1" applyBorder="1" applyAlignment="1">
      <alignment horizontal="right" vertical="center" wrapText="1"/>
    </xf>
    <xf numFmtId="167" fontId="22" fillId="6" borderId="1" xfId="1" applyNumberFormat="1" applyFont="1" applyFill="1" applyBorder="1" applyAlignment="1">
      <alignment horizontal="right" vertical="center" wrapText="1"/>
    </xf>
    <xf numFmtId="167" fontId="22" fillId="0" borderId="0" xfId="1" applyNumberFormat="1" applyFont="1" applyAlignment="1">
      <alignment horizontal="right" vertical="center" wrapText="1"/>
    </xf>
    <xf numFmtId="167" fontId="22" fillId="6" borderId="7" xfId="1" applyNumberFormat="1" applyFont="1" applyFill="1" applyBorder="1" applyAlignment="1">
      <alignment horizontal="right" vertical="center" wrapText="1"/>
    </xf>
    <xf numFmtId="167" fontId="22" fillId="6" borderId="5" xfId="1" applyNumberFormat="1" applyFont="1" applyFill="1" applyBorder="1" applyAlignment="1">
      <alignment horizontal="right" vertical="center" wrapText="1"/>
    </xf>
    <xf numFmtId="0" fontId="22" fillId="4" borderId="0" xfId="1" applyFont="1" applyFill="1" applyAlignment="1">
      <alignment horizontal="left" vertical="center"/>
    </xf>
    <xf numFmtId="167" fontId="22" fillId="6" borderId="13" xfId="1" applyNumberFormat="1" applyFont="1" applyFill="1" applyBorder="1" applyAlignment="1">
      <alignment horizontal="right" vertical="center" wrapText="1"/>
    </xf>
    <xf numFmtId="0" fontId="22" fillId="4" borderId="1" xfId="1" applyFont="1" applyFill="1" applyBorder="1" applyAlignment="1">
      <alignment horizontal="left" vertical="center"/>
    </xf>
    <xf numFmtId="167" fontId="22" fillId="0" borderId="1" xfId="1" applyNumberFormat="1" applyFont="1" applyBorder="1" applyAlignment="1">
      <alignment horizontal="right" vertical="center" wrapText="1"/>
    </xf>
    <xf numFmtId="0" fontId="22" fillId="4" borderId="11" xfId="1" applyFont="1" applyFill="1" applyBorder="1" applyAlignment="1">
      <alignment horizontal="left" vertical="center"/>
    </xf>
    <xf numFmtId="0" fontId="19" fillId="4" borderId="9" xfId="1" applyFont="1" applyFill="1" applyBorder="1" applyAlignment="1">
      <alignment horizontal="left" vertical="center"/>
    </xf>
    <xf numFmtId="3" fontId="20" fillId="0" borderId="0" xfId="1" applyNumberFormat="1" applyFont="1"/>
    <xf numFmtId="3" fontId="36" fillId="0" borderId="0" xfId="1" applyNumberFormat="1" applyFont="1"/>
    <xf numFmtId="0" fontId="23" fillId="2" borderId="3" xfId="1" applyFont="1" applyFill="1" applyBorder="1" applyAlignment="1">
      <alignment vertical="center" wrapText="1"/>
    </xf>
    <xf numFmtId="0" fontId="23" fillId="2" borderId="2" xfId="1" applyFont="1" applyFill="1" applyBorder="1" applyAlignment="1">
      <alignment vertical="center" wrapText="1"/>
    </xf>
    <xf numFmtId="14" fontId="36" fillId="0" borderId="0" xfId="1" applyNumberFormat="1" applyFont="1"/>
    <xf numFmtId="0" fontId="22" fillId="4" borderId="2" xfId="1" applyFont="1" applyFill="1" applyBorder="1" applyAlignment="1">
      <alignment horizontal="left" vertical="center"/>
    </xf>
    <xf numFmtId="167" fontId="22" fillId="0" borderId="6" xfId="1" applyNumberFormat="1" applyFont="1" applyBorder="1" applyAlignment="1">
      <alignment horizontal="right" vertical="center" wrapText="1"/>
    </xf>
    <xf numFmtId="167" fontId="22" fillId="0" borderId="9" xfId="1" applyNumberFormat="1" applyFont="1" applyBorder="1" applyAlignment="1">
      <alignment horizontal="right" vertical="center" wrapText="1"/>
    </xf>
    <xf numFmtId="167" fontId="22" fillId="0" borderId="10" xfId="1" applyNumberFormat="1" applyFont="1" applyBorder="1" applyAlignment="1">
      <alignment horizontal="right" vertical="center" wrapText="1"/>
    </xf>
    <xf numFmtId="167" fontId="20" fillId="0" borderId="0" xfId="1" applyNumberFormat="1" applyFont="1"/>
    <xf numFmtId="167" fontId="22" fillId="0" borderId="13" xfId="1" applyNumberFormat="1" applyFont="1" applyBorder="1" applyAlignment="1">
      <alignment horizontal="right" vertical="center" wrapText="1"/>
    </xf>
    <xf numFmtId="167" fontId="22" fillId="0" borderId="7" xfId="1" applyNumberFormat="1" applyFont="1" applyBorder="1" applyAlignment="1">
      <alignment horizontal="right" vertical="center" wrapText="1"/>
    </xf>
    <xf numFmtId="0" fontId="22" fillId="4" borderId="3" xfId="1" applyFont="1" applyFill="1" applyBorder="1" applyAlignment="1">
      <alignment horizontal="left" vertical="center"/>
    </xf>
    <xf numFmtId="167" fontId="22" fillId="0" borderId="11" xfId="1" applyNumberFormat="1" applyFont="1" applyBorder="1" applyAlignment="1">
      <alignment horizontal="right" vertical="center" wrapText="1"/>
    </xf>
    <xf numFmtId="0" fontId="19" fillId="4" borderId="3" xfId="1" applyFont="1" applyFill="1" applyBorder="1" applyAlignment="1">
      <alignment horizontal="left" vertical="center"/>
    </xf>
    <xf numFmtId="3" fontId="34" fillId="0" borderId="0" xfId="1" applyNumberFormat="1" applyFont="1"/>
    <xf numFmtId="4" fontId="18" fillId="0" borderId="0" xfId="1" applyNumberFormat="1" applyFont="1"/>
    <xf numFmtId="167" fontId="18" fillId="0" borderId="0" xfId="1" applyNumberFormat="1" applyFont="1"/>
    <xf numFmtId="167" fontId="10" fillId="0" borderId="0" xfId="1" applyNumberFormat="1" applyFont="1" applyAlignment="1">
      <alignment horizontal="left"/>
    </xf>
    <xf numFmtId="0" fontId="6" fillId="0" borderId="0" xfId="1" applyFont="1" applyAlignment="1">
      <alignment horizontal="center" wrapText="1"/>
    </xf>
    <xf numFmtId="0" fontId="37" fillId="2" borderId="0" xfId="1" applyFont="1" applyFill="1" applyAlignment="1">
      <alignment vertical="top" wrapText="1"/>
    </xf>
    <xf numFmtId="0" fontId="37" fillId="2" borderId="0" xfId="1" applyFont="1" applyFill="1" applyAlignment="1">
      <alignment horizontal="center" vertical="top" wrapText="1"/>
    </xf>
    <xf numFmtId="0" fontId="9" fillId="4" borderId="2" xfId="1" applyFont="1" applyFill="1" applyBorder="1" applyAlignment="1">
      <alignment horizontal="left" vertical="center"/>
    </xf>
    <xf numFmtId="0" fontId="9" fillId="6" borderId="3" xfId="1" applyFont="1" applyFill="1" applyBorder="1" applyAlignment="1">
      <alignment horizontal="center" vertical="center" wrapText="1"/>
    </xf>
    <xf numFmtId="0" fontId="9" fillId="4" borderId="1" xfId="1" applyFont="1" applyFill="1" applyBorder="1" applyAlignment="1">
      <alignment horizontal="left" vertical="center"/>
    </xf>
    <xf numFmtId="0" fontId="38" fillId="4" borderId="3" xfId="1" applyFont="1" applyFill="1" applyBorder="1" applyAlignment="1">
      <alignment horizontal="left" vertical="center"/>
    </xf>
    <xf numFmtId="0" fontId="38" fillId="4" borderId="3" xfId="1" applyFont="1" applyFill="1" applyBorder="1" applyAlignment="1">
      <alignment horizontal="right" vertical="center"/>
    </xf>
    <xf numFmtId="0" fontId="39" fillId="6" borderId="3" xfId="1" applyFont="1" applyFill="1" applyBorder="1" applyAlignment="1">
      <alignment horizontal="right" vertical="center" wrapText="1"/>
    </xf>
    <xf numFmtId="0" fontId="10" fillId="4" borderId="3" xfId="1" applyFont="1" applyFill="1" applyBorder="1" applyAlignment="1">
      <alignment horizontal="right" vertical="center"/>
    </xf>
    <xf numFmtId="3" fontId="10" fillId="6" borderId="3" xfId="1" applyNumberFormat="1" applyFont="1" applyFill="1" applyBorder="1" applyAlignment="1">
      <alignment horizontal="right" vertical="center" wrapText="1"/>
    </xf>
    <xf numFmtId="4" fontId="1" fillId="0" borderId="0" xfId="1" applyNumberFormat="1" applyAlignment="1">
      <alignment vertical="center"/>
    </xf>
    <xf numFmtId="0" fontId="10" fillId="4" borderId="0" xfId="1" applyFont="1" applyFill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3" fontId="1" fillId="0" borderId="0" xfId="1" applyNumberFormat="1" applyAlignment="1">
      <alignment vertical="center"/>
    </xf>
    <xf numFmtId="0" fontId="40" fillId="0" borderId="0" xfId="1" applyFont="1" applyAlignment="1">
      <alignment vertical="center"/>
    </xf>
    <xf numFmtId="168" fontId="10" fillId="0" borderId="0" xfId="1" applyNumberFormat="1" applyFont="1" applyAlignment="1">
      <alignment horizontal="right" vertical="center" wrapText="1"/>
    </xf>
    <xf numFmtId="0" fontId="10" fillId="4" borderId="0" xfId="1" applyFont="1" applyFill="1" applyAlignment="1">
      <alignment horizontal="right" vertical="center"/>
    </xf>
    <xf numFmtId="4" fontId="12" fillId="0" borderId="0" xfId="1" applyNumberFormat="1" applyFont="1" applyAlignment="1">
      <alignment horizontal="left" vertical="center" wrapText="1"/>
    </xf>
    <xf numFmtId="0" fontId="10" fillId="6" borderId="0" xfId="1" applyFont="1" applyFill="1" applyAlignment="1">
      <alignment horizontal="right" vertical="center" wrapText="1"/>
    </xf>
    <xf numFmtId="3" fontId="40" fillId="0" borderId="0" xfId="1" applyNumberFormat="1" applyFont="1" applyAlignment="1">
      <alignment vertical="center"/>
    </xf>
    <xf numFmtId="3" fontId="10" fillId="0" borderId="14" xfId="1" applyNumberFormat="1" applyFont="1" applyBorder="1" applyAlignment="1">
      <alignment horizontal="right" vertical="center" wrapText="1"/>
    </xf>
    <xf numFmtId="3" fontId="10" fillId="6" borderId="14" xfId="1" applyNumberFormat="1" applyFont="1" applyFill="1" applyBorder="1" applyAlignment="1">
      <alignment horizontal="right" vertical="center" wrapText="1"/>
    </xf>
    <xf numFmtId="0" fontId="14" fillId="4" borderId="3" xfId="1" applyFont="1" applyFill="1" applyBorder="1" applyAlignment="1">
      <alignment horizontal="right" vertical="center"/>
    </xf>
    <xf numFmtId="3" fontId="14" fillId="6" borderId="3" xfId="1" applyNumberFormat="1" applyFont="1" applyFill="1" applyBorder="1" applyAlignment="1">
      <alignment horizontal="right" vertical="center" wrapText="1"/>
    </xf>
    <xf numFmtId="0" fontId="14" fillId="6" borderId="2" xfId="1" applyFont="1" applyFill="1" applyBorder="1" applyAlignment="1">
      <alignment horizontal="left" vertical="center"/>
    </xf>
    <xf numFmtId="0" fontId="14" fillId="6" borderId="0" xfId="1" applyFont="1" applyFill="1" applyAlignment="1">
      <alignment horizontal="right" vertical="center"/>
    </xf>
    <xf numFmtId="0" fontId="14" fillId="6" borderId="2" xfId="1" applyFont="1" applyFill="1" applyBorder="1" applyAlignment="1">
      <alignment horizontal="right" vertical="center" wrapText="1"/>
    </xf>
    <xf numFmtId="4" fontId="1" fillId="0" borderId="0" xfId="1" applyNumberFormat="1"/>
    <xf numFmtId="0" fontId="14" fillId="6" borderId="0" xfId="1" applyFont="1" applyFill="1" applyAlignment="1">
      <alignment horizontal="left" vertical="center"/>
    </xf>
    <xf numFmtId="0" fontId="14" fillId="6" borderId="0" xfId="1" applyFont="1" applyFill="1" applyAlignment="1">
      <alignment horizontal="right" vertical="center" wrapText="1"/>
    </xf>
    <xf numFmtId="0" fontId="4" fillId="4" borderId="0" xfId="1" applyFont="1" applyFill="1" applyAlignment="1">
      <alignment horizontal="left" vertical="center" wrapText="1"/>
    </xf>
    <xf numFmtId="0" fontId="24" fillId="4" borderId="0" xfId="1" applyFont="1" applyFill="1" applyAlignment="1">
      <alignment horizontal="left" vertical="center"/>
    </xf>
    <xf numFmtId="0" fontId="24" fillId="4" borderId="0" xfId="1" applyFont="1" applyFill="1" applyAlignment="1">
      <alignment horizontal="right" vertical="center"/>
    </xf>
    <xf numFmtId="0" fontId="24" fillId="6" borderId="0" xfId="1" applyFont="1" applyFill="1" applyAlignment="1">
      <alignment horizontal="center" vertical="center" wrapText="1"/>
    </xf>
    <xf numFmtId="0" fontId="24" fillId="4" borderId="1" xfId="1" applyFont="1" applyFill="1" applyBorder="1" applyAlignment="1">
      <alignment horizontal="left" vertical="center"/>
    </xf>
    <xf numFmtId="0" fontId="24" fillId="4" borderId="1" xfId="1" applyFont="1" applyFill="1" applyBorder="1" applyAlignment="1">
      <alignment horizontal="right" vertical="center"/>
    </xf>
    <xf numFmtId="0" fontId="15" fillId="4" borderId="3" xfId="1" applyFont="1" applyFill="1" applyBorder="1" applyAlignment="1">
      <alignment horizontal="left" vertical="center"/>
    </xf>
    <xf numFmtId="0" fontId="15" fillId="4" borderId="3" xfId="1" applyFont="1" applyFill="1" applyBorder="1" applyAlignment="1">
      <alignment horizontal="right" vertical="center"/>
    </xf>
    <xf numFmtId="166" fontId="1" fillId="0" borderId="0" xfId="1" applyNumberFormat="1" applyAlignment="1">
      <alignment vertical="center"/>
    </xf>
    <xf numFmtId="0" fontId="15" fillId="4" borderId="0" xfId="1" applyFont="1" applyFill="1" applyAlignment="1">
      <alignment horizontal="left" vertical="center"/>
    </xf>
    <xf numFmtId="0" fontId="15" fillId="4" borderId="0" xfId="1" applyFont="1" applyFill="1" applyAlignment="1">
      <alignment horizontal="right" vertical="center"/>
    </xf>
    <xf numFmtId="3" fontId="10" fillId="6" borderId="0" xfId="1" applyNumberFormat="1" applyFont="1" applyFill="1" applyAlignment="1">
      <alignment horizontal="right" vertical="center" wrapText="1"/>
    </xf>
    <xf numFmtId="0" fontId="16" fillId="4" borderId="1" xfId="1" applyFont="1" applyFill="1" applyBorder="1" applyAlignment="1">
      <alignment horizontal="left" vertical="center"/>
    </xf>
    <xf numFmtId="0" fontId="16" fillId="4" borderId="1" xfId="1" applyFont="1" applyFill="1" applyBorder="1" applyAlignment="1">
      <alignment horizontal="right" vertical="center"/>
    </xf>
    <xf numFmtId="3" fontId="10" fillId="6" borderId="1" xfId="1" applyNumberFormat="1" applyFont="1" applyFill="1" applyBorder="1" applyAlignment="1">
      <alignment horizontal="right" vertical="center" wrapText="1"/>
    </xf>
    <xf numFmtId="49" fontId="15" fillId="4" borderId="0" xfId="1" applyNumberFormat="1" applyFont="1" applyFill="1" applyAlignment="1">
      <alignment horizontal="right" vertical="center"/>
    </xf>
    <xf numFmtId="4" fontId="1" fillId="8" borderId="0" xfId="1" applyNumberFormat="1" applyFill="1" applyAlignment="1">
      <alignment vertical="center"/>
    </xf>
    <xf numFmtId="165" fontId="10" fillId="0" borderId="0" xfId="1" applyNumberFormat="1" applyFont="1" applyAlignment="1">
      <alignment horizontal="right" vertical="center" wrapText="1"/>
    </xf>
    <xf numFmtId="0" fontId="16" fillId="4" borderId="3" xfId="1" applyFont="1" applyFill="1" applyBorder="1" applyAlignment="1">
      <alignment horizontal="left" vertical="center"/>
    </xf>
    <xf numFmtId="0" fontId="16" fillId="4" borderId="3" xfId="1" applyFont="1" applyFill="1" applyBorder="1" applyAlignment="1">
      <alignment horizontal="right" vertical="center"/>
    </xf>
    <xf numFmtId="3" fontId="10" fillId="0" borderId="3" xfId="1" applyNumberFormat="1" applyFont="1" applyBorder="1" applyAlignment="1">
      <alignment horizontal="right" vertical="center" wrapText="1"/>
    </xf>
    <xf numFmtId="0" fontId="15" fillId="4" borderId="0" xfId="1" applyFont="1" applyFill="1" applyAlignment="1">
      <alignment horizontal="left" vertical="center" wrapText="1"/>
    </xf>
    <xf numFmtId="3" fontId="10" fillId="0" borderId="1" xfId="1" applyNumberFormat="1" applyFont="1" applyBorder="1" applyAlignment="1">
      <alignment horizontal="right" vertical="center" wrapText="1"/>
    </xf>
    <xf numFmtId="3" fontId="14" fillId="0" borderId="3" xfId="1" applyNumberFormat="1" applyFont="1" applyBorder="1" applyAlignment="1">
      <alignment horizontal="right" vertical="center" wrapText="1"/>
    </xf>
    <xf numFmtId="0" fontId="18" fillId="0" borderId="0" xfId="1" applyFont="1" applyAlignment="1">
      <alignment horizontal="right"/>
    </xf>
    <xf numFmtId="3" fontId="18" fillId="0" borderId="0" xfId="1" applyNumberFormat="1" applyFont="1" applyAlignment="1">
      <alignment horizontal="right"/>
    </xf>
    <xf numFmtId="0" fontId="24" fillId="4" borderId="2" xfId="1" applyFont="1" applyFill="1" applyBorder="1" applyAlignment="1">
      <alignment horizontal="right" vertical="center"/>
    </xf>
    <xf numFmtId="0" fontId="19" fillId="6" borderId="0" xfId="1" applyFont="1" applyFill="1" applyAlignment="1">
      <alignment horizontal="right" vertical="center" wrapText="1"/>
    </xf>
    <xf numFmtId="0" fontId="21" fillId="4" borderId="3" xfId="1" applyFont="1" applyFill="1" applyBorder="1" applyAlignment="1">
      <alignment horizontal="left" vertical="center"/>
    </xf>
    <xf numFmtId="0" fontId="21" fillId="4" borderId="3" xfId="1" applyFont="1" applyFill="1" applyBorder="1" applyAlignment="1">
      <alignment horizontal="right" vertical="center"/>
    </xf>
    <xf numFmtId="3" fontId="20" fillId="0" borderId="3" xfId="1" applyNumberFormat="1" applyFont="1" applyBorder="1" applyAlignment="1">
      <alignment horizontal="right" vertical="center" wrapText="1"/>
    </xf>
    <xf numFmtId="3" fontId="20" fillId="0" borderId="0" xfId="1" applyNumberFormat="1" applyFont="1" applyAlignment="1">
      <alignment horizontal="right" vertical="center" wrapText="1"/>
    </xf>
    <xf numFmtId="0" fontId="20" fillId="7" borderId="0" xfId="1" applyFont="1" applyFill="1" applyAlignment="1">
      <alignment horizontal="right" vertical="center"/>
    </xf>
    <xf numFmtId="3" fontId="20" fillId="7" borderId="0" xfId="1" applyNumberFormat="1" applyFont="1" applyFill="1" applyAlignment="1">
      <alignment horizontal="right" vertical="center" wrapText="1"/>
    </xf>
    <xf numFmtId="3" fontId="20" fillId="6" borderId="3" xfId="1" applyNumberFormat="1" applyFont="1" applyFill="1" applyBorder="1" applyAlignment="1">
      <alignment horizontal="right" vertical="center" wrapText="1"/>
    </xf>
    <xf numFmtId="3" fontId="20" fillId="6" borderId="0" xfId="1" applyNumberFormat="1" applyFont="1" applyFill="1" applyAlignment="1">
      <alignment horizontal="right" vertical="center" wrapText="1"/>
    </xf>
    <xf numFmtId="0" fontId="20" fillId="6" borderId="0" xfId="1" applyFont="1" applyFill="1" applyAlignment="1">
      <alignment horizontal="right" vertical="center" wrapText="1"/>
    </xf>
    <xf numFmtId="0" fontId="20" fillId="0" borderId="0" xfId="1" applyFont="1" applyAlignment="1">
      <alignment horizontal="right" vertical="center" wrapText="1"/>
    </xf>
    <xf numFmtId="0" fontId="20" fillId="0" borderId="3" xfId="1" applyFont="1" applyBorder="1" applyAlignment="1">
      <alignment horizontal="right" vertical="center" wrapText="1"/>
    </xf>
    <xf numFmtId="0" fontId="22" fillId="7" borderId="3" xfId="1" applyFont="1" applyFill="1" applyBorder="1" applyAlignment="1">
      <alignment horizontal="left" vertical="center"/>
    </xf>
    <xf numFmtId="41" fontId="20" fillId="7" borderId="3" xfId="1" applyNumberFormat="1" applyFont="1" applyFill="1" applyBorder="1" applyAlignment="1">
      <alignment horizontal="right" vertical="center" wrapText="1"/>
    </xf>
    <xf numFmtId="3" fontId="20" fillId="7" borderId="3" xfId="1" applyNumberFormat="1" applyFont="1" applyFill="1" applyBorder="1" applyAlignment="1">
      <alignment horizontal="right" vertical="center" wrapText="1"/>
    </xf>
    <xf numFmtId="168" fontId="20" fillId="7" borderId="3" xfId="1" applyNumberFormat="1" applyFont="1" applyFill="1" applyBorder="1" applyAlignment="1">
      <alignment horizontal="right" vertical="center" wrapText="1"/>
    </xf>
    <xf numFmtId="168" fontId="20" fillId="0" borderId="3" xfId="1" applyNumberFormat="1" applyFont="1" applyBorder="1" applyAlignment="1">
      <alignment horizontal="right" vertical="center" wrapText="1"/>
    </xf>
    <xf numFmtId="3" fontId="22" fillId="0" borderId="3" xfId="1" applyNumberFormat="1" applyFont="1" applyBorder="1" applyAlignment="1">
      <alignment horizontal="right" vertical="center" wrapText="1"/>
    </xf>
    <xf numFmtId="3" fontId="23" fillId="0" borderId="3" xfId="1" applyNumberFormat="1" applyFont="1" applyBorder="1" applyAlignment="1">
      <alignment horizontal="right" vertical="center" wrapText="1"/>
    </xf>
    <xf numFmtId="3" fontId="20" fillId="6" borderId="1" xfId="1" applyNumberFormat="1" applyFont="1" applyFill="1" applyBorder="1" applyAlignment="1">
      <alignment horizontal="right" vertical="center" wrapText="1"/>
    </xf>
    <xf numFmtId="3" fontId="20" fillId="6" borderId="2" xfId="1" applyNumberFormat="1" applyFont="1" applyFill="1" applyBorder="1" applyAlignment="1">
      <alignment horizontal="right" vertical="center" wrapText="1"/>
    </xf>
    <xf numFmtId="0" fontId="20" fillId="6" borderId="0" xfId="1" applyFont="1" applyFill="1" applyAlignment="1">
      <alignment horizontal="right" vertical="center" wrapText="1"/>
    </xf>
    <xf numFmtId="2" fontId="27" fillId="0" borderId="0" xfId="1" applyNumberFormat="1" applyFont="1" applyAlignment="1">
      <alignment horizontal="right" vertical="center" wrapText="1"/>
    </xf>
    <xf numFmtId="2" fontId="20" fillId="0" borderId="0" xfId="1" applyNumberFormat="1" applyFont="1" applyAlignment="1">
      <alignment horizontal="right" vertical="center" wrapText="1"/>
    </xf>
    <xf numFmtId="2" fontId="27" fillId="0" borderId="1" xfId="1" applyNumberFormat="1" applyFont="1" applyBorder="1" applyAlignment="1">
      <alignment horizontal="right" vertical="center" wrapText="1"/>
    </xf>
    <xf numFmtId="0" fontId="42" fillId="0" borderId="0" xfId="4" applyFont="1" applyAlignment="1">
      <alignment wrapText="1"/>
    </xf>
    <xf numFmtId="0" fontId="42" fillId="0" borderId="0" xfId="4" applyFont="1"/>
    <xf numFmtId="0" fontId="43" fillId="2" borderId="0" xfId="1" applyFont="1" applyFill="1" applyAlignment="1">
      <alignment horizontal="left" vertical="center" wrapText="1"/>
    </xf>
    <xf numFmtId="0" fontId="44" fillId="2" borderId="0" xfId="1" applyFont="1" applyFill="1" applyAlignment="1">
      <alignment horizontal="left" vertical="center" wrapText="1"/>
    </xf>
    <xf numFmtId="0" fontId="45" fillId="6" borderId="0" xfId="1" applyFont="1" applyFill="1" applyAlignment="1">
      <alignment horizontal="center" vertical="center" wrapText="1"/>
    </xf>
    <xf numFmtId="0" fontId="45" fillId="4" borderId="0" xfId="1" applyFont="1" applyFill="1" applyAlignment="1">
      <alignment horizontal="left" vertical="center" wrapText="1"/>
    </xf>
    <xf numFmtId="0" fontId="45" fillId="4" borderId="0" xfId="1" applyFont="1" applyFill="1" applyAlignment="1">
      <alignment horizontal="right" vertical="center" wrapText="1"/>
    </xf>
    <xf numFmtId="0" fontId="45" fillId="0" borderId="0" xfId="1" applyFont="1" applyAlignment="1">
      <alignment horizontal="right" vertical="center" wrapText="1"/>
    </xf>
    <xf numFmtId="0" fontId="45" fillId="5" borderId="0" xfId="1" applyFont="1" applyFill="1" applyAlignment="1">
      <alignment horizontal="left" vertical="center"/>
    </xf>
    <xf numFmtId="0" fontId="44" fillId="2" borderId="0" xfId="1" applyFont="1" applyFill="1" applyAlignment="1">
      <alignment vertical="center" wrapText="1"/>
    </xf>
    <xf numFmtId="0" fontId="46" fillId="5" borderId="0" xfId="1" applyFont="1" applyFill="1" applyAlignment="1">
      <alignment horizontal="left" vertical="center"/>
    </xf>
    <xf numFmtId="4" fontId="42" fillId="0" borderId="0" xfId="4" applyNumberFormat="1" applyFont="1"/>
    <xf numFmtId="0" fontId="45" fillId="4" borderId="0" xfId="1" applyFont="1" applyFill="1" applyAlignment="1">
      <alignment horizontal="left" vertical="center"/>
    </xf>
    <xf numFmtId="0" fontId="47" fillId="9" borderId="0" xfId="1" applyFont="1" applyFill="1" applyAlignment="1">
      <alignment horizontal="left" vertical="center"/>
    </xf>
    <xf numFmtId="0" fontId="48" fillId="0" borderId="0" xfId="1" applyFont="1"/>
    <xf numFmtId="0" fontId="48" fillId="2" borderId="0" xfId="1" applyFont="1" applyFill="1"/>
    <xf numFmtId="0" fontId="8" fillId="3" borderId="15" xfId="1" applyFont="1" applyFill="1" applyBorder="1" applyAlignment="1">
      <alignment horizontal="left" vertical="center" wrapText="1"/>
    </xf>
    <xf numFmtId="0" fontId="45" fillId="4" borderId="16" xfId="1" applyFont="1" applyFill="1" applyBorder="1" applyAlignment="1">
      <alignment horizontal="left" vertical="center" wrapText="1"/>
    </xf>
    <xf numFmtId="0" fontId="45" fillId="4" borderId="15" xfId="1" applyFont="1" applyFill="1" applyBorder="1" applyAlignment="1">
      <alignment horizontal="right" vertical="center" wrapText="1"/>
    </xf>
    <xf numFmtId="0" fontId="49" fillId="6" borderId="16" xfId="1" applyFont="1" applyFill="1" applyBorder="1" applyAlignment="1">
      <alignment horizontal="center" vertical="center" wrapText="1"/>
    </xf>
    <xf numFmtId="0" fontId="45" fillId="4" borderId="3" xfId="1" applyFont="1" applyFill="1" applyBorder="1" applyAlignment="1">
      <alignment horizontal="left" vertical="center" wrapText="1"/>
    </xf>
    <xf numFmtId="0" fontId="45" fillId="4" borderId="1" xfId="1" applyFont="1" applyFill="1" applyBorder="1" applyAlignment="1">
      <alignment horizontal="right" vertical="center" wrapText="1"/>
    </xf>
    <xf numFmtId="0" fontId="49" fillId="0" borderId="3" xfId="1" applyFont="1" applyBorder="1" applyAlignment="1">
      <alignment horizontal="right" vertical="center" wrapText="1"/>
    </xf>
    <xf numFmtId="0" fontId="49" fillId="4" borderId="3" xfId="1" applyFont="1" applyFill="1" applyBorder="1" applyAlignment="1">
      <alignment horizontal="left" vertical="center"/>
    </xf>
    <xf numFmtId="0" fontId="50" fillId="4" borderId="3" xfId="1" applyFont="1" applyFill="1" applyBorder="1" applyAlignment="1">
      <alignment horizontal="left" vertical="center"/>
    </xf>
    <xf numFmtId="164" fontId="50" fillId="6" borderId="3" xfId="1" applyNumberFormat="1" applyFont="1" applyFill="1" applyBorder="1" applyAlignment="1">
      <alignment horizontal="right" vertical="center" wrapText="1"/>
    </xf>
    <xf numFmtId="0" fontId="46" fillId="4" borderId="0" xfId="1" applyFont="1" applyFill="1" applyAlignment="1">
      <alignment horizontal="left" vertical="center"/>
    </xf>
    <xf numFmtId="164" fontId="51" fillId="6" borderId="0" xfId="1" applyNumberFormat="1" applyFont="1" applyFill="1" applyAlignment="1">
      <alignment horizontal="right" vertical="center" wrapText="1"/>
    </xf>
    <xf numFmtId="164" fontId="51" fillId="6" borderId="3" xfId="1" applyNumberFormat="1" applyFont="1" applyFill="1" applyBorder="1" applyAlignment="1">
      <alignment horizontal="right" vertical="center" wrapText="1"/>
    </xf>
    <xf numFmtId="2" fontId="52" fillId="6" borderId="0" xfId="3" applyNumberFormat="1" applyFont="1" applyFill="1" applyBorder="1" applyAlignment="1">
      <alignment horizontal="right" vertical="center" wrapText="1"/>
    </xf>
    <xf numFmtId="0" fontId="49" fillId="4" borderId="17" xfId="1" applyFont="1" applyFill="1" applyBorder="1" applyAlignment="1">
      <alignment horizontal="left" vertical="center"/>
    </xf>
    <xf numFmtId="0" fontId="50" fillId="4" borderId="17" xfId="1" applyFont="1" applyFill="1" applyBorder="1" applyAlignment="1">
      <alignment horizontal="left" vertical="center"/>
    </xf>
    <xf numFmtId="164" fontId="50" fillId="0" borderId="17" xfId="1" applyNumberFormat="1" applyFont="1" applyBorder="1" applyAlignment="1">
      <alignment horizontal="right" vertical="center" wrapText="1"/>
    </xf>
    <xf numFmtId="0" fontId="49" fillId="4" borderId="18" xfId="1" applyFont="1" applyFill="1" applyBorder="1" applyAlignment="1">
      <alignment horizontal="left" vertical="center"/>
    </xf>
    <xf numFmtId="164" fontId="49" fillId="0" borderId="18" xfId="1" applyNumberFormat="1" applyFont="1" applyBorder="1" applyAlignment="1">
      <alignment horizontal="right" vertical="center" wrapText="1"/>
    </xf>
    <xf numFmtId="0" fontId="26" fillId="5" borderId="0" xfId="1" applyFont="1" applyFill="1" applyAlignment="1">
      <alignment vertical="center"/>
    </xf>
    <xf numFmtId="0" fontId="52" fillId="4" borderId="3" xfId="1" applyFont="1" applyFill="1" applyBorder="1" applyAlignment="1">
      <alignment horizontal="left" vertical="center" wrapText="1"/>
    </xf>
    <xf numFmtId="0" fontId="53" fillId="6" borderId="3" xfId="1" applyFont="1" applyFill="1" applyBorder="1" applyAlignment="1">
      <alignment horizontal="center" vertical="center" wrapText="1"/>
    </xf>
    <xf numFmtId="0" fontId="45" fillId="0" borderId="3" xfId="1" applyFont="1" applyBorder="1" applyAlignment="1">
      <alignment horizontal="right" vertical="center" wrapText="1"/>
    </xf>
    <xf numFmtId="0" fontId="53" fillId="4" borderId="3" xfId="1" applyFont="1" applyFill="1" applyBorder="1" applyAlignment="1">
      <alignment horizontal="left" vertical="center" wrapText="1"/>
    </xf>
    <xf numFmtId="0" fontId="53" fillId="6" borderId="3" xfId="1" applyFont="1" applyFill="1" applyBorder="1" applyAlignment="1">
      <alignment horizontal="right" vertical="center" wrapText="1"/>
    </xf>
    <xf numFmtId="0" fontId="46" fillId="4" borderId="3" xfId="1" applyFont="1" applyFill="1" applyBorder="1" applyAlignment="1">
      <alignment horizontal="left" vertical="center" wrapText="1"/>
    </xf>
    <xf numFmtId="3" fontId="46" fillId="0" borderId="0" xfId="1" applyNumberFormat="1" applyFont="1" applyAlignment="1">
      <alignment horizontal="right" vertical="center" wrapText="1"/>
    </xf>
    <xf numFmtId="3" fontId="52" fillId="6" borderId="3" xfId="1" applyNumberFormat="1" applyFont="1" applyFill="1" applyBorder="1" applyAlignment="1">
      <alignment horizontal="right" vertical="center" wrapText="1"/>
    </xf>
    <xf numFmtId="3" fontId="52" fillId="0" borderId="3" xfId="1" applyNumberFormat="1" applyFont="1" applyBorder="1" applyAlignment="1">
      <alignment horizontal="right" vertical="center" wrapText="1"/>
    </xf>
    <xf numFmtId="0" fontId="51" fillId="4" borderId="0" xfId="1" applyFont="1" applyFill="1" applyAlignment="1">
      <alignment horizontal="left" vertical="center" wrapText="1"/>
    </xf>
    <xf numFmtId="0" fontId="46" fillId="0" borderId="0" xfId="1" applyFont="1" applyAlignment="1">
      <alignment horizontal="right" vertical="center" wrapText="1"/>
    </xf>
    <xf numFmtId="0" fontId="46" fillId="6" borderId="0" xfId="1" applyFont="1" applyFill="1" applyAlignment="1">
      <alignment horizontal="right" vertical="center" wrapText="1"/>
    </xf>
    <xf numFmtId="168" fontId="46" fillId="0" borderId="0" xfId="1" applyNumberFormat="1" applyFont="1" applyAlignment="1">
      <alignment horizontal="right" vertical="center" wrapText="1"/>
    </xf>
    <xf numFmtId="3" fontId="46" fillId="6" borderId="0" xfId="1" applyNumberFormat="1" applyFont="1" applyFill="1" applyAlignment="1">
      <alignment horizontal="right" vertical="center" wrapText="1"/>
    </xf>
    <xf numFmtId="166" fontId="46" fillId="0" borderId="0" xfId="1" applyNumberFormat="1" applyFont="1" applyAlignment="1">
      <alignment horizontal="right" vertical="center" wrapText="1"/>
    </xf>
    <xf numFmtId="3" fontId="46" fillId="2" borderId="0" xfId="1" applyNumberFormat="1" applyFont="1" applyFill="1" applyAlignment="1">
      <alignment horizontal="right" vertical="center" wrapText="1"/>
    </xf>
    <xf numFmtId="0" fontId="51" fillId="4" borderId="3" xfId="1" applyFont="1" applyFill="1" applyBorder="1" applyAlignment="1">
      <alignment horizontal="left" vertical="center" wrapText="1"/>
    </xf>
    <xf numFmtId="3" fontId="46" fillId="0" borderId="3" xfId="1" applyNumberFormat="1" applyFont="1" applyBorder="1" applyAlignment="1">
      <alignment horizontal="right" vertical="center" wrapText="1"/>
    </xf>
    <xf numFmtId="3" fontId="46" fillId="6" borderId="3" xfId="1" applyNumberFormat="1" applyFont="1" applyFill="1" applyBorder="1" applyAlignment="1">
      <alignment horizontal="right" vertical="center" wrapText="1"/>
    </xf>
    <xf numFmtId="168" fontId="46" fillId="6" borderId="0" xfId="1" applyNumberFormat="1" applyFont="1" applyFill="1" applyAlignment="1">
      <alignment horizontal="right" vertical="center" wrapText="1"/>
    </xf>
    <xf numFmtId="0" fontId="54" fillId="4" borderId="3" xfId="1" applyFont="1" applyFill="1" applyBorder="1" applyAlignment="1">
      <alignment horizontal="left" vertical="center" wrapText="1"/>
    </xf>
    <xf numFmtId="0" fontId="53" fillId="4" borderId="1" xfId="1" applyFont="1" applyFill="1" applyBorder="1" applyAlignment="1">
      <alignment horizontal="left" vertical="center" wrapText="1"/>
    </xf>
    <xf numFmtId="0" fontId="46" fillId="6" borderId="1" xfId="1" applyFont="1" applyFill="1" applyBorder="1" applyAlignment="1">
      <alignment horizontal="right" vertical="center" wrapText="1"/>
    </xf>
    <xf numFmtId="1" fontId="46" fillId="6" borderId="0" xfId="1" applyNumberFormat="1" applyFont="1" applyFill="1" applyAlignment="1">
      <alignment horizontal="right" vertical="center" wrapText="1"/>
    </xf>
    <xf numFmtId="0" fontId="46" fillId="6" borderId="3" xfId="1" applyFont="1" applyFill="1" applyBorder="1" applyAlignment="1">
      <alignment horizontal="right" vertical="center" wrapText="1"/>
    </xf>
    <xf numFmtId="0" fontId="46" fillId="4" borderId="0" xfId="1" applyFont="1" applyFill="1" applyAlignment="1">
      <alignment horizontal="left" vertical="center" wrapText="1"/>
    </xf>
    <xf numFmtId="0" fontId="45" fillId="4" borderId="3" xfId="1" applyFont="1" applyFill="1" applyBorder="1" applyAlignment="1">
      <alignment horizontal="left" vertical="center" wrapText="1"/>
    </xf>
    <xf numFmtId="3" fontId="53" fillId="6" borderId="3" xfId="1" applyNumberFormat="1" applyFont="1" applyFill="1" applyBorder="1" applyAlignment="1">
      <alignment horizontal="right" vertical="center" wrapText="1"/>
    </xf>
    <xf numFmtId="0" fontId="1" fillId="5" borderId="0" xfId="1" applyFill="1"/>
    <xf numFmtId="0" fontId="29" fillId="5" borderId="2" xfId="1" applyFont="1" applyFill="1" applyBorder="1" applyAlignment="1">
      <alignment vertical="center"/>
    </xf>
    <xf numFmtId="0" fontId="45" fillId="6" borderId="6" xfId="1" applyFont="1" applyFill="1" applyBorder="1" applyAlignment="1">
      <alignment horizontal="center" vertical="center" wrapText="1"/>
    </xf>
    <xf numFmtId="0" fontId="45" fillId="6" borderId="3" xfId="1" applyFont="1" applyFill="1" applyBorder="1" applyAlignment="1">
      <alignment horizontal="center" vertical="center" wrapText="1"/>
    </xf>
    <xf numFmtId="0" fontId="55" fillId="5" borderId="1" xfId="1" applyFont="1" applyFill="1" applyBorder="1" applyAlignment="1">
      <alignment vertical="center"/>
    </xf>
    <xf numFmtId="0" fontId="14" fillId="0" borderId="8" xfId="1" applyFont="1" applyBorder="1" applyAlignment="1">
      <alignment horizontal="center" wrapText="1"/>
    </xf>
    <xf numFmtId="0" fontId="14" fillId="0" borderId="6" xfId="1" applyFont="1" applyBorder="1" applyAlignment="1">
      <alignment horizontal="center" wrapText="1"/>
    </xf>
    <xf numFmtId="169" fontId="20" fillId="0" borderId="6" xfId="1" applyNumberFormat="1" applyFont="1" applyBorder="1" applyAlignment="1">
      <alignment horizontal="right" vertical="center" wrapText="1"/>
    </xf>
    <xf numFmtId="169" fontId="20" fillId="0" borderId="3" xfId="1" applyNumberFormat="1" applyFont="1" applyBorder="1" applyAlignment="1">
      <alignment horizontal="right" vertical="center" wrapText="1"/>
    </xf>
    <xf numFmtId="169" fontId="20" fillId="0" borderId="10" xfId="1" applyNumberFormat="1" applyFont="1" applyBorder="1" applyAlignment="1">
      <alignment horizontal="right" vertical="center" wrapText="1"/>
    </xf>
    <xf numFmtId="169" fontId="20" fillId="0" borderId="0" xfId="1" applyNumberFormat="1" applyFont="1" applyAlignment="1">
      <alignment horizontal="right" vertical="center" wrapText="1"/>
    </xf>
    <xf numFmtId="169" fontId="20" fillId="0" borderId="2" xfId="1" applyNumberFormat="1" applyFont="1" applyBorder="1" applyAlignment="1">
      <alignment horizontal="right" vertical="center" wrapText="1"/>
    </xf>
    <xf numFmtId="169" fontId="20" fillId="0" borderId="5" xfId="1" applyNumberFormat="1" applyFont="1" applyBorder="1" applyAlignment="1">
      <alignment horizontal="right" vertical="center" wrapText="1"/>
    </xf>
    <xf numFmtId="169" fontId="20" fillId="0" borderId="1" xfId="1" applyNumberFormat="1" applyFont="1" applyBorder="1" applyAlignment="1">
      <alignment horizontal="right" vertical="center" wrapText="1"/>
    </xf>
    <xf numFmtId="169" fontId="20" fillId="0" borderId="12" xfId="1" applyNumberFormat="1" applyFont="1" applyBorder="1" applyAlignment="1">
      <alignment horizontal="right" vertical="center" wrapText="1"/>
    </xf>
    <xf numFmtId="169" fontId="20" fillId="0" borderId="7" xfId="1" applyNumberFormat="1" applyFont="1" applyBorder="1" applyAlignment="1">
      <alignment horizontal="right" vertical="center" wrapText="1"/>
    </xf>
    <xf numFmtId="0" fontId="23" fillId="4" borderId="9" xfId="1" applyFont="1" applyFill="1" applyBorder="1" applyAlignment="1">
      <alignment horizontal="left" vertical="center"/>
    </xf>
    <xf numFmtId="169" fontId="20" fillId="0" borderId="9" xfId="1" applyNumberFormat="1" applyFont="1" applyBorder="1" applyAlignment="1">
      <alignment horizontal="right" vertical="center" wrapText="1"/>
    </xf>
    <xf numFmtId="0" fontId="39" fillId="0" borderId="3" xfId="1" applyFont="1" applyBorder="1" applyAlignment="1">
      <alignment horizontal="left" vertical="center" wrapText="1"/>
    </xf>
    <xf numFmtId="0" fontId="1" fillId="0" borderId="0" xfId="1" applyAlignment="1">
      <alignment horizontal="left"/>
    </xf>
    <xf numFmtId="0" fontId="22" fillId="5" borderId="9" xfId="1" applyFont="1" applyFill="1" applyBorder="1" applyAlignment="1">
      <alignment horizontal="left" vertical="center"/>
    </xf>
    <xf numFmtId="0" fontId="28" fillId="0" borderId="0" xfId="1" applyFont="1" applyAlignment="1">
      <alignment vertical="center"/>
    </xf>
    <xf numFmtId="169" fontId="20" fillId="0" borderId="13" xfId="1" applyNumberFormat="1" applyFont="1" applyBorder="1" applyAlignment="1">
      <alignment horizontal="right" vertical="center" wrapText="1"/>
    </xf>
    <xf numFmtId="0" fontId="23" fillId="4" borderId="17" xfId="1" applyFont="1" applyFill="1" applyBorder="1" applyAlignment="1">
      <alignment horizontal="left" vertical="center"/>
    </xf>
    <xf numFmtId="169" fontId="20" fillId="0" borderId="19" xfId="1" applyNumberFormat="1" applyFont="1" applyBorder="1" applyAlignment="1">
      <alignment horizontal="right" vertical="center" wrapText="1"/>
    </xf>
    <xf numFmtId="169" fontId="20" fillId="0" borderId="18" xfId="1" applyNumberFormat="1" applyFont="1" applyBorder="1" applyAlignment="1">
      <alignment horizontal="right" vertical="center" wrapText="1"/>
    </xf>
    <xf numFmtId="0" fontId="10" fillId="2" borderId="0" xfId="1" applyFont="1" applyFill="1" applyAlignment="1">
      <alignment horizontal="justify" vertical="top" wrapText="1"/>
    </xf>
    <xf numFmtId="0" fontId="10" fillId="0" borderId="0" xfId="1" applyFont="1"/>
    <xf numFmtId="0" fontId="33" fillId="0" borderId="0" xfId="1" applyFont="1"/>
    <xf numFmtId="0" fontId="56" fillId="2" borderId="0" xfId="1" applyFont="1" applyFill="1" applyAlignment="1">
      <alignment horizontal="justify" vertical="top" wrapText="1"/>
    </xf>
    <xf numFmtId="0" fontId="57" fillId="0" borderId="0" xfId="1" applyFont="1" applyAlignment="1">
      <alignment horizontal="left" vertical="center" wrapText="1"/>
    </xf>
    <xf numFmtId="0" fontId="58" fillId="2" borderId="0" xfId="1" applyFont="1" applyFill="1" applyAlignment="1">
      <alignment horizontal="justify" vertical="top" wrapText="1"/>
    </xf>
    <xf numFmtId="0" fontId="58" fillId="0" borderId="0" xfId="1" applyFont="1"/>
    <xf numFmtId="0" fontId="59" fillId="0" borderId="0" xfId="1" applyFont="1"/>
    <xf numFmtId="0" fontId="56" fillId="2" borderId="0" xfId="1" applyFont="1" applyFill="1" applyAlignment="1">
      <alignment horizontal="justify" vertical="top"/>
    </xf>
    <xf numFmtId="0" fontId="56" fillId="2" borderId="0" xfId="1" applyFont="1" applyFill="1" applyAlignment="1">
      <alignment horizontal="justify" vertical="center" wrapText="1"/>
    </xf>
    <xf numFmtId="0" fontId="53" fillId="6" borderId="1" xfId="1" applyFont="1" applyFill="1" applyBorder="1" applyAlignment="1">
      <alignment horizontal="center" vertical="center" wrapText="1"/>
    </xf>
    <xf numFmtId="0" fontId="8" fillId="3" borderId="0" xfId="1" applyFont="1" applyFill="1" applyBorder="1" applyAlignment="1">
      <alignment horizontal="left" vertical="center" wrapText="1"/>
    </xf>
    <xf numFmtId="0" fontId="26" fillId="5" borderId="0" xfId="1" applyFont="1" applyFill="1" applyBorder="1" applyAlignment="1">
      <alignment vertical="center"/>
    </xf>
    <xf numFmtId="164" fontId="1" fillId="7" borderId="0" xfId="1" applyNumberFormat="1" applyFill="1"/>
  </cellXfs>
  <cellStyles count="5">
    <cellStyle name="Dziesiętny 2" xfId="3" xr:uid="{B2F747E5-FFE8-4A4A-B716-D20F79E485DF}"/>
    <cellStyle name="Normalny" xfId="0" builtinId="0"/>
    <cellStyle name="Normalny 2" xfId="1" xr:uid="{E0F36EBF-013D-4588-9B2D-DE0176F78655}"/>
    <cellStyle name="Normalny_04 SSF PJP 31-12-2006 AP" xfId="4" xr:uid="{F23289C8-9CA0-4872-AC8D-69818B4500AB}"/>
    <cellStyle name="Procentowy 2" xfId="2" xr:uid="{3C26219F-982C-4DD2-B681-B0BD22CC0A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externalLink" Target="externalLinks/externalLink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externalLink" Target="externalLinks/externalLink7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Relationship Id="rId22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ailleron.sharepoint.com/sites/IR/Shared%20Documents/Gie&#322;da/raporty%20okresowe/2023_1Q/Ailleron_Raport_Q12023_Noty_final.xlsx" TargetMode="External"/><Relationship Id="rId1" Type="http://schemas.openxmlformats.org/officeDocument/2006/relationships/externalLinkPath" Target="Ailleron_Raport_Q12023_Noty_final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99EF90E4/Kopia%20Audyt-Pro%205.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oftwaremind-my.sharepoint.com/Users/Barbara%20Jamr&#243;z/AppData/Local/Microsoft/Windows/INetCache/Content.Outlook/9FYT0FUU/Akson/Befado/Befado/DO%20BADANIA%202008/REWIT%20Po&#322;udnie%20-%20Spr.Fin.%20ver.%201.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5499A0A/REWIT%20-%20Spr.Fin.%20ver.%201.1%20po%20zmianach%20AP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windmobile.pl/Documents%20and%20Settings/Pawe&#322;%20Przybysz/Ustawienia%20lokalne/Temporary%20Internet%20Files/OLK69/Kopia%20Audyt-Pro%205.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windmobile.pl/Documents%20and%20Settings/ratajczak/Moje%20dokumenty/Praca/Audyt%202001/!Standardy/Audyt-Pro%204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oftwaremind-my.sharepoint.com/Documents%20and%20Settings/ewelina.talik/Pulpit/Nord%2030.6.2011/poprawione_Murapol_Nord_sp._z_o.o._Sp._komandytowa_-_Sp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windmobile.pl/Pa-In%203.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trona tytułowa"/>
      <sheetName val="Bilans_s"/>
      <sheetName val="RZIS_s"/>
      <sheetName val="SSCD_s"/>
      <sheetName val="CF_s"/>
      <sheetName val="ZZKW_s"/>
      <sheetName val="5.1-5.5"/>
      <sheetName val="5.6-5.7"/>
      <sheetName val="5.7cd-5.8"/>
      <sheetName val="5.9"/>
      <sheetName val="5.9cd"/>
      <sheetName val="5.10-5.12"/>
      <sheetName val="5.13"/>
      <sheetName val="5.14-5.15"/>
      <sheetName val="5.16-5.19"/>
      <sheetName val="5.20-5.21"/>
      <sheetName val="5.22"/>
      <sheetName val="5.23"/>
      <sheetName val="5.24-5.26"/>
      <sheetName val="Bilans_j"/>
      <sheetName val="RZIS_j"/>
      <sheetName val="SSCD_j"/>
      <sheetName val="CF_j"/>
      <sheetName val="ZZKW_j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5">
          <cell r="L45">
            <v>896000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"/>
      <sheetName val="SF"/>
      <sheetName val="BO"/>
      <sheetName val="SF2"/>
      <sheetName val="OP-k"/>
      <sheetName val="SpPSF"/>
      <sheetName val="UWR"/>
      <sheetName val="ORB"/>
      <sheetName val="ICz"/>
      <sheetName val="ICz-2"/>
      <sheetName val="PAB"/>
      <sheetName val="PAR"/>
      <sheetName val="PAAW"/>
      <sheetName val="Indeks"/>
      <sheetName val="P4"/>
      <sheetName val="P5"/>
      <sheetName val="A1"/>
      <sheetName val="A2"/>
      <sheetName val="A3"/>
      <sheetName val="A4"/>
      <sheetName val="B5"/>
      <sheetName val="B6"/>
      <sheetName val="C7"/>
      <sheetName val="D8"/>
      <sheetName val="WN"/>
      <sheetName val="ST"/>
      <sheetName val="A.ST"/>
      <sheetName val="A.WN"/>
      <sheetName val="PDF"/>
      <sheetName val="ZUS"/>
      <sheetName val="FRON"/>
      <sheetName val="FRON-dane"/>
      <sheetName val="PDP"/>
      <sheetName val="OPD1"/>
      <sheetName val="OPD2"/>
      <sheetName val="OPD3"/>
      <sheetName val="K"/>
      <sheetName val="K.S"/>
      <sheetName val="BA"/>
      <sheetName val="BP"/>
      <sheetName val="RK"/>
      <sheetName val="RP"/>
      <sheetName val="CF"/>
      <sheetName val="CF2"/>
      <sheetName val="Z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STĘP"/>
      <sheetName val="INSTRUKCJA"/>
      <sheetName val="Lista TABEL"/>
      <sheetName val="WPROWADZENIE"/>
      <sheetName val="B-A"/>
      <sheetName val="B-P"/>
      <sheetName val="RZiS - P"/>
      <sheetName val="RZiS - K"/>
      <sheetName val="ZK"/>
      <sheetName val="CF - B"/>
      <sheetName val="CF - P"/>
      <sheetName val="TABELE cz.I"/>
      <sheetName val="TABELE cz.II"/>
      <sheetName val="TABELE cz.III"/>
      <sheetName val="TABELE cz.IV"/>
      <sheetName val="TABELE cz.V"/>
      <sheetName val="TABELE cz.VI"/>
      <sheetName val="TABELE cz.VII"/>
      <sheetName val="TABELE cz.VIII"/>
      <sheetName val="TABELE cz.IX"/>
      <sheetName val="TABELE dowolne"/>
    </sheetNames>
    <sheetDataSet>
      <sheetData sheetId="0" refreshError="1">
        <row r="2">
          <cell r="IU2" t="str">
            <v>[nazwa jednostki]</v>
          </cell>
        </row>
        <row r="3">
          <cell r="IU3" t="str">
            <v>[forma prawna]</v>
          </cell>
        </row>
        <row r="5">
          <cell r="IU5" t="str">
            <v>[ulica, nr budynku, nr lokalu]</v>
          </cell>
        </row>
        <row r="6">
          <cell r="IU6" t="str">
            <v>[kod pocztowy] [miejscowość]</v>
          </cell>
        </row>
        <row r="8">
          <cell r="IU8" t="str">
            <v>[miejscowość]</v>
          </cell>
        </row>
        <row r="9">
          <cell r="IU9" t="str">
            <v>dd.mm.rrrr</v>
          </cell>
        </row>
        <row r="13">
          <cell r="IU13" t="str">
            <v>dd.mm.rrrr</v>
          </cell>
        </row>
        <row r="15">
          <cell r="IU15" t="str">
            <v>dd.mm.rrrr</v>
          </cell>
        </row>
        <row r="16">
          <cell r="IU16" t="str">
            <v xml:space="preserve"> od ……. do …….</v>
          </cell>
        </row>
        <row r="18">
          <cell r="IU18" t="str">
            <v xml:space="preserve"> od ……. do …….</v>
          </cell>
        </row>
        <row r="78">
          <cell r="IU78" t="str">
            <v>[miejscowość], [data sporządzenia]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STĘP"/>
      <sheetName val="INSTRUKCJA"/>
      <sheetName val="Lista TABEL"/>
      <sheetName val="WPROWADZENIE"/>
      <sheetName val="B-A"/>
      <sheetName val="B-P"/>
      <sheetName val="RZiS - P"/>
      <sheetName val="RZiS - K"/>
      <sheetName val="ZK"/>
      <sheetName val="CF - B"/>
      <sheetName val="CF - P"/>
      <sheetName val="TABELE cz.I"/>
      <sheetName val="TABELE cz.II"/>
      <sheetName val="TABELE cz.III"/>
      <sheetName val="TABELE cz.IV"/>
      <sheetName val="TABELE cz.V"/>
      <sheetName val="TABELE cz.VI"/>
      <sheetName val="TABELE cz.VII"/>
      <sheetName val="TABELE cz.VIII"/>
      <sheetName val="TABELE cz.IX"/>
      <sheetName val="TABELE dowolne"/>
    </sheetNames>
    <sheetDataSet>
      <sheetData sheetId="0">
        <row r="9">
          <cell r="IU9" t="str">
            <v>dd.mm.rrrr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"/>
      <sheetName val="SF"/>
      <sheetName val="BO"/>
      <sheetName val="SF2"/>
      <sheetName val="OP-k"/>
      <sheetName val="SpPSF"/>
      <sheetName val="UWR"/>
      <sheetName val="ORB"/>
      <sheetName val="ICz"/>
      <sheetName val="ICz-2"/>
      <sheetName val="PAB"/>
      <sheetName val="PAR"/>
      <sheetName val="PAAW"/>
      <sheetName val="Indeks"/>
      <sheetName val="P4"/>
      <sheetName val="P5"/>
      <sheetName val="A1"/>
      <sheetName val="A2"/>
      <sheetName val="A3"/>
      <sheetName val="A4"/>
      <sheetName val="B5"/>
      <sheetName val="B6"/>
      <sheetName val="C7"/>
      <sheetName val="D8"/>
      <sheetName val="WN"/>
      <sheetName val="ST"/>
      <sheetName val="A.ST"/>
      <sheetName val="A.WN"/>
      <sheetName val="PDF"/>
      <sheetName val="ZUS"/>
      <sheetName val="FRON"/>
      <sheetName val="FRON-dane"/>
      <sheetName val="PDP"/>
      <sheetName val="OPD1"/>
      <sheetName val="OPD2"/>
      <sheetName val="OPD3"/>
      <sheetName val="K"/>
      <sheetName val="K.S"/>
      <sheetName val="BA"/>
      <sheetName val="BP"/>
      <sheetName val="RK"/>
      <sheetName val="RP"/>
      <sheetName val="CF"/>
      <sheetName val="CF2"/>
      <sheetName val="Z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"/>
      <sheetName val="SF"/>
      <sheetName val="UWR"/>
      <sheetName val="ORB"/>
      <sheetName val="ICz"/>
      <sheetName val="PAB"/>
      <sheetName val="PAR"/>
      <sheetName val="PAAW"/>
      <sheetName val="ST.WN"/>
      <sheetName val="ST+-"/>
      <sheetName val="WN"/>
      <sheetName val="ST"/>
      <sheetName val="A.ST"/>
      <sheetName val="A.WN"/>
      <sheetName val="Rez"/>
      <sheetName val="PDF"/>
      <sheetName val="VAT"/>
      <sheetName val="FRON"/>
      <sheetName val="ZFSS"/>
      <sheetName val="KR"/>
      <sheetName val="RKK"/>
      <sheetName val="POiF"/>
      <sheetName val="PDP"/>
      <sheetName val="OPD"/>
      <sheetName val="K"/>
      <sheetName val="K.S"/>
      <sheetName val="B"/>
      <sheetName val="R1"/>
      <sheetName val="R2"/>
      <sheetName val="R3"/>
      <sheetName val="R4"/>
      <sheetName val="CF"/>
      <sheetName val="RAP"/>
      <sheetName val="TKS"/>
      <sheetName val="INFO"/>
    </sheetNames>
    <sheetDataSet>
      <sheetData sheetId="0"/>
      <sheetData sheetId="1" refreshError="1">
        <row r="11">
          <cell r="C11">
            <v>0</v>
          </cell>
          <cell r="D11">
            <v>0</v>
          </cell>
        </row>
        <row r="12">
          <cell r="C12">
            <v>0</v>
          </cell>
          <cell r="D12">
            <v>0</v>
          </cell>
        </row>
        <row r="13">
          <cell r="C13">
            <v>0</v>
          </cell>
          <cell r="D13">
            <v>0</v>
          </cell>
        </row>
        <row r="14">
          <cell r="C14">
            <v>0</v>
          </cell>
          <cell r="D14">
            <v>0</v>
          </cell>
        </row>
        <row r="15">
          <cell r="C15">
            <v>0</v>
          </cell>
          <cell r="D15">
            <v>0</v>
          </cell>
        </row>
        <row r="17">
          <cell r="C17">
            <v>0</v>
          </cell>
          <cell r="D17">
            <v>0</v>
          </cell>
        </row>
        <row r="18">
          <cell r="C18">
            <v>0</v>
          </cell>
          <cell r="D18">
            <v>0</v>
          </cell>
        </row>
        <row r="19">
          <cell r="C19">
            <v>0</v>
          </cell>
          <cell r="D19">
            <v>0</v>
          </cell>
        </row>
        <row r="20">
          <cell r="C20">
            <v>0</v>
          </cell>
          <cell r="D20">
            <v>0</v>
          </cell>
        </row>
        <row r="21">
          <cell r="C21">
            <v>0</v>
          </cell>
          <cell r="D21">
            <v>0</v>
          </cell>
        </row>
        <row r="22">
          <cell r="C22">
            <v>0</v>
          </cell>
          <cell r="D22">
            <v>0</v>
          </cell>
        </row>
        <row r="23">
          <cell r="C23">
            <v>0</v>
          </cell>
          <cell r="D23">
            <v>0</v>
          </cell>
        </row>
        <row r="25">
          <cell r="C25">
            <v>0</v>
          </cell>
          <cell r="D25">
            <v>0</v>
          </cell>
        </row>
        <row r="26">
          <cell r="C26">
            <v>0</v>
          </cell>
          <cell r="D26">
            <v>0</v>
          </cell>
        </row>
        <row r="27">
          <cell r="C27">
            <v>0</v>
          </cell>
          <cell r="D27">
            <v>0</v>
          </cell>
        </row>
        <row r="28">
          <cell r="C28">
            <v>0</v>
          </cell>
          <cell r="D28">
            <v>0</v>
          </cell>
        </row>
        <row r="29">
          <cell r="C29">
            <v>0</v>
          </cell>
          <cell r="D29">
            <v>0</v>
          </cell>
        </row>
        <row r="32">
          <cell r="C32">
            <v>0</v>
          </cell>
          <cell r="D32">
            <v>0</v>
          </cell>
        </row>
        <row r="33">
          <cell r="C33">
            <v>0</v>
          </cell>
          <cell r="D33">
            <v>0</v>
          </cell>
        </row>
        <row r="34">
          <cell r="C34">
            <v>0</v>
          </cell>
          <cell r="D34">
            <v>0</v>
          </cell>
        </row>
        <row r="35">
          <cell r="C35">
            <v>0</v>
          </cell>
          <cell r="D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</row>
        <row r="39">
          <cell r="C39">
            <v>0</v>
          </cell>
          <cell r="D39">
            <v>0</v>
          </cell>
        </row>
        <row r="40">
          <cell r="C40">
            <v>0</v>
          </cell>
          <cell r="D40">
            <v>0</v>
          </cell>
        </row>
        <row r="41">
          <cell r="C41">
            <v>0</v>
          </cell>
          <cell r="D41">
            <v>0</v>
          </cell>
        </row>
        <row r="42">
          <cell r="C42">
            <v>0</v>
          </cell>
          <cell r="D42">
            <v>0</v>
          </cell>
        </row>
        <row r="44">
          <cell r="C44">
            <v>0</v>
          </cell>
          <cell r="D44">
            <v>0</v>
          </cell>
        </row>
        <row r="45">
          <cell r="C45">
            <v>0</v>
          </cell>
          <cell r="D45">
            <v>0</v>
          </cell>
        </row>
        <row r="47">
          <cell r="C47">
            <v>0</v>
          </cell>
          <cell r="D47">
            <v>0</v>
          </cell>
        </row>
        <row r="48">
          <cell r="C48">
            <v>0</v>
          </cell>
          <cell r="D48">
            <v>0</v>
          </cell>
        </row>
        <row r="49">
          <cell r="C49">
            <v>0</v>
          </cell>
          <cell r="D49">
            <v>0</v>
          </cell>
        </row>
        <row r="51">
          <cell r="C51">
            <v>0</v>
          </cell>
          <cell r="D51">
            <v>0</v>
          </cell>
        </row>
        <row r="52">
          <cell r="C52">
            <v>0</v>
          </cell>
          <cell r="D52">
            <v>0</v>
          </cell>
        </row>
        <row r="60">
          <cell r="C60">
            <v>0</v>
          </cell>
          <cell r="D60">
            <v>0</v>
          </cell>
        </row>
        <row r="61">
          <cell r="C61">
            <v>0</v>
          </cell>
          <cell r="D61">
            <v>0</v>
          </cell>
        </row>
        <row r="63">
          <cell r="C63">
            <v>0</v>
          </cell>
          <cell r="D63">
            <v>0</v>
          </cell>
        </row>
        <row r="64">
          <cell r="C64">
            <v>0</v>
          </cell>
          <cell r="D64">
            <v>0</v>
          </cell>
        </row>
        <row r="65">
          <cell r="C65">
            <v>0</v>
          </cell>
          <cell r="D65">
            <v>0</v>
          </cell>
        </row>
        <row r="66">
          <cell r="C66">
            <v>0</v>
          </cell>
          <cell r="D66">
            <v>0</v>
          </cell>
        </row>
        <row r="67">
          <cell r="C67">
            <v>0</v>
          </cell>
          <cell r="D67">
            <v>0</v>
          </cell>
        </row>
        <row r="68">
          <cell r="C68">
            <v>0</v>
          </cell>
          <cell r="D68">
            <v>0</v>
          </cell>
        </row>
        <row r="69">
          <cell r="C69">
            <v>0</v>
          </cell>
          <cell r="D69">
            <v>0</v>
          </cell>
        </row>
        <row r="71">
          <cell r="C71">
            <v>0</v>
          </cell>
          <cell r="D71">
            <v>0</v>
          </cell>
        </row>
        <row r="72">
          <cell r="C72">
            <v>0</v>
          </cell>
          <cell r="D72">
            <v>0</v>
          </cell>
        </row>
        <row r="74">
          <cell r="C74">
            <v>0</v>
          </cell>
          <cell r="D74">
            <v>0</v>
          </cell>
        </row>
        <row r="75">
          <cell r="C75">
            <v>0</v>
          </cell>
          <cell r="D75">
            <v>0</v>
          </cell>
        </row>
        <row r="77">
          <cell r="C77">
            <v>0</v>
          </cell>
          <cell r="D77">
            <v>0</v>
          </cell>
        </row>
        <row r="78">
          <cell r="C78">
            <v>0</v>
          </cell>
          <cell r="D78">
            <v>0</v>
          </cell>
        </row>
        <row r="80">
          <cell r="C80">
            <v>0</v>
          </cell>
          <cell r="D80">
            <v>0</v>
          </cell>
        </row>
        <row r="81">
          <cell r="C81">
            <v>0</v>
          </cell>
          <cell r="D81">
            <v>0</v>
          </cell>
        </row>
        <row r="82">
          <cell r="C82">
            <v>0</v>
          </cell>
          <cell r="D82">
            <v>0</v>
          </cell>
        </row>
        <row r="85">
          <cell r="C85">
            <v>0</v>
          </cell>
          <cell r="D85">
            <v>0</v>
          </cell>
        </row>
        <row r="86">
          <cell r="C86">
            <v>0</v>
          </cell>
          <cell r="D86">
            <v>0</v>
          </cell>
        </row>
        <row r="87">
          <cell r="C87">
            <v>0</v>
          </cell>
          <cell r="D87">
            <v>0</v>
          </cell>
        </row>
        <row r="88">
          <cell r="C88">
            <v>0</v>
          </cell>
          <cell r="D88">
            <v>0</v>
          </cell>
        </row>
        <row r="89">
          <cell r="C89">
            <v>0</v>
          </cell>
          <cell r="D89">
            <v>0</v>
          </cell>
        </row>
        <row r="90">
          <cell r="C90">
            <v>0</v>
          </cell>
          <cell r="D90">
            <v>0</v>
          </cell>
        </row>
        <row r="91">
          <cell r="C91">
            <v>0</v>
          </cell>
          <cell r="D91">
            <v>0</v>
          </cell>
        </row>
        <row r="92">
          <cell r="C92">
            <v>0</v>
          </cell>
          <cell r="D92">
            <v>0</v>
          </cell>
        </row>
        <row r="93">
          <cell r="C93">
            <v>0</v>
          </cell>
          <cell r="D93">
            <v>0</v>
          </cell>
        </row>
        <row r="94">
          <cell r="C94">
            <v>0</v>
          </cell>
          <cell r="D94">
            <v>0</v>
          </cell>
        </row>
        <row r="96">
          <cell r="C96">
            <v>0</v>
          </cell>
          <cell r="D96">
            <v>0</v>
          </cell>
        </row>
        <row r="97">
          <cell r="C97">
            <v>0</v>
          </cell>
          <cell r="D97">
            <v>0</v>
          </cell>
        </row>
        <row r="105">
          <cell r="C105">
            <v>0</v>
          </cell>
          <cell r="D105">
            <v>0</v>
          </cell>
        </row>
        <row r="106">
          <cell r="C106">
            <v>0</v>
          </cell>
          <cell r="D106">
            <v>0</v>
          </cell>
        </row>
        <row r="107">
          <cell r="C107">
            <v>0</v>
          </cell>
          <cell r="D107">
            <v>0</v>
          </cell>
        </row>
        <row r="108">
          <cell r="C108">
            <v>0</v>
          </cell>
          <cell r="D108">
            <v>0</v>
          </cell>
        </row>
        <row r="110">
          <cell r="C110">
            <v>0</v>
          </cell>
          <cell r="D110">
            <v>0</v>
          </cell>
        </row>
        <row r="111">
          <cell r="C111">
            <v>0</v>
          </cell>
          <cell r="D111">
            <v>0</v>
          </cell>
        </row>
        <row r="112">
          <cell r="C112">
            <v>0</v>
          </cell>
          <cell r="D112">
            <v>0</v>
          </cell>
        </row>
        <row r="113">
          <cell r="C113">
            <v>0</v>
          </cell>
          <cell r="D113">
            <v>0</v>
          </cell>
        </row>
        <row r="114">
          <cell r="C114">
            <v>0</v>
          </cell>
          <cell r="D114">
            <v>0</v>
          </cell>
        </row>
        <row r="115">
          <cell r="C115">
            <v>0</v>
          </cell>
          <cell r="D115">
            <v>0</v>
          </cell>
        </row>
        <row r="116">
          <cell r="C116">
            <v>0</v>
          </cell>
          <cell r="D116">
            <v>0</v>
          </cell>
        </row>
        <row r="117">
          <cell r="C117">
            <v>0</v>
          </cell>
          <cell r="D117">
            <v>0</v>
          </cell>
        </row>
        <row r="120">
          <cell r="C120">
            <v>0</v>
          </cell>
          <cell r="D120">
            <v>0</v>
          </cell>
        </row>
        <row r="121">
          <cell r="C121">
            <v>0</v>
          </cell>
          <cell r="D121">
            <v>0</v>
          </cell>
        </row>
        <row r="122">
          <cell r="C122">
            <v>0</v>
          </cell>
          <cell r="D122">
            <v>0</v>
          </cell>
        </row>
        <row r="124">
          <cell r="C124">
            <v>0</v>
          </cell>
          <cell r="D124">
            <v>0</v>
          </cell>
        </row>
        <row r="125">
          <cell r="C125">
            <v>0</v>
          </cell>
          <cell r="D125">
            <v>0</v>
          </cell>
        </row>
        <row r="128">
          <cell r="C128">
            <v>0</v>
          </cell>
          <cell r="D128">
            <v>0</v>
          </cell>
        </row>
        <row r="129">
          <cell r="C129">
            <v>0</v>
          </cell>
          <cell r="D129">
            <v>0</v>
          </cell>
        </row>
        <row r="130">
          <cell r="C130">
            <v>0</v>
          </cell>
          <cell r="D130">
            <v>0</v>
          </cell>
        </row>
        <row r="131">
          <cell r="C131">
            <v>0</v>
          </cell>
          <cell r="D131">
            <v>0</v>
          </cell>
        </row>
        <row r="133">
          <cell r="C133">
            <v>0</v>
          </cell>
          <cell r="D133">
            <v>0</v>
          </cell>
        </row>
        <row r="134">
          <cell r="C134">
            <v>0</v>
          </cell>
          <cell r="D134">
            <v>0</v>
          </cell>
        </row>
        <row r="135">
          <cell r="C135">
            <v>0</v>
          </cell>
          <cell r="D135">
            <v>0</v>
          </cell>
        </row>
        <row r="136">
          <cell r="C136">
            <v>0</v>
          </cell>
          <cell r="D136">
            <v>0</v>
          </cell>
        </row>
        <row r="138">
          <cell r="C138">
            <v>0</v>
          </cell>
          <cell r="D138">
            <v>0</v>
          </cell>
        </row>
        <row r="139">
          <cell r="C139">
            <v>0</v>
          </cell>
          <cell r="D139">
            <v>0</v>
          </cell>
        </row>
        <row r="142">
          <cell r="C142">
            <v>0</v>
          </cell>
          <cell r="D142">
            <v>0</v>
          </cell>
        </row>
        <row r="143">
          <cell r="C143">
            <v>0</v>
          </cell>
          <cell r="D143">
            <v>0</v>
          </cell>
        </row>
        <row r="151">
          <cell r="C151">
            <v>0</v>
          </cell>
          <cell r="D151">
            <v>0</v>
          </cell>
        </row>
        <row r="152">
          <cell r="C152">
            <v>0</v>
          </cell>
          <cell r="D152">
            <v>0</v>
          </cell>
        </row>
        <row r="154">
          <cell r="C154">
            <v>0</v>
          </cell>
          <cell r="D154">
            <v>0</v>
          </cell>
        </row>
        <row r="155">
          <cell r="C155">
            <v>0</v>
          </cell>
          <cell r="D155">
            <v>0</v>
          </cell>
        </row>
        <row r="157">
          <cell r="C157">
            <v>0</v>
          </cell>
          <cell r="D157">
            <v>0</v>
          </cell>
        </row>
        <row r="158">
          <cell r="C158">
            <v>0</v>
          </cell>
          <cell r="D158">
            <v>0</v>
          </cell>
        </row>
        <row r="161">
          <cell r="C161">
            <v>0</v>
          </cell>
          <cell r="D161">
            <v>0</v>
          </cell>
        </row>
        <row r="162">
          <cell r="C162">
            <v>0</v>
          </cell>
          <cell r="D162">
            <v>0</v>
          </cell>
        </row>
        <row r="163">
          <cell r="C163">
            <v>0</v>
          </cell>
          <cell r="D163">
            <v>0</v>
          </cell>
        </row>
        <row r="165">
          <cell r="C165">
            <v>0</v>
          </cell>
          <cell r="D165">
            <v>0</v>
          </cell>
        </row>
        <row r="166">
          <cell r="C166">
            <v>0</v>
          </cell>
          <cell r="D166">
            <v>0</v>
          </cell>
        </row>
        <row r="169">
          <cell r="C169">
            <v>0</v>
          </cell>
          <cell r="D169">
            <v>0</v>
          </cell>
        </row>
        <row r="170">
          <cell r="C170">
            <v>0</v>
          </cell>
          <cell r="D170">
            <v>0</v>
          </cell>
        </row>
        <row r="171">
          <cell r="C171">
            <v>0</v>
          </cell>
          <cell r="D171">
            <v>0</v>
          </cell>
        </row>
        <row r="172">
          <cell r="C172">
            <v>0</v>
          </cell>
          <cell r="D172">
            <v>0</v>
          </cell>
        </row>
        <row r="174">
          <cell r="C174">
            <v>0</v>
          </cell>
          <cell r="D174">
            <v>0</v>
          </cell>
        </row>
        <row r="175">
          <cell r="C175">
            <v>0</v>
          </cell>
          <cell r="D175">
            <v>0</v>
          </cell>
        </row>
        <row r="176">
          <cell r="C176">
            <v>0</v>
          </cell>
          <cell r="D176">
            <v>0</v>
          </cell>
        </row>
        <row r="177">
          <cell r="C177">
            <v>0</v>
          </cell>
          <cell r="D177">
            <v>0</v>
          </cell>
        </row>
        <row r="179">
          <cell r="C179">
            <v>0</v>
          </cell>
          <cell r="D179">
            <v>0</v>
          </cell>
        </row>
        <row r="180">
          <cell r="C180">
            <v>0</v>
          </cell>
          <cell r="D180">
            <v>0</v>
          </cell>
        </row>
        <row r="183">
          <cell r="C183">
            <v>0</v>
          </cell>
          <cell r="D183">
            <v>0</v>
          </cell>
        </row>
        <row r="184">
          <cell r="C184">
            <v>0</v>
          </cell>
          <cell r="D184">
            <v>0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stęp"/>
      <sheetName val="Strona tytułowa"/>
      <sheetName val="Informacje ogólne"/>
      <sheetName val="Bilans"/>
      <sheetName val="RZiS"/>
      <sheetName val="CF"/>
      <sheetName val="ZK"/>
      <sheetName val="Noty"/>
      <sheetName val="31.12.2010"/>
      <sheetName val="31.12.2010 s"/>
      <sheetName val="Arkusz1"/>
      <sheetName val="30.06.2011"/>
      <sheetName val="Arkusz2"/>
    </sheetNames>
    <sheetDataSet>
      <sheetData sheetId="0" refreshError="1">
        <row r="15">
          <cell r="Q15" t="str">
            <v>MURAPOL NORD Spółka z ograniczoną odpowiedzialnością Spółka komandytowa</v>
          </cell>
        </row>
        <row r="19">
          <cell r="V19" t="str">
            <v>BIELSKO-BIAŁA</v>
          </cell>
        </row>
        <row r="63">
          <cell r="CI63" t="str">
            <v>od 01.01.2011          do 30.06.2011</v>
          </cell>
        </row>
        <row r="64">
          <cell r="CI64" t="str">
            <v>od 01.01.2010          do 31.12.2010</v>
          </cell>
        </row>
        <row r="73">
          <cell r="CI73" t="str">
            <v xml:space="preserve"> na dzień 30.06.2011 roku</v>
          </cell>
        </row>
        <row r="88">
          <cell r="CI88" t="str">
            <v xml:space="preserve"> 15 czerwiec 2011</v>
          </cell>
        </row>
        <row r="107">
          <cell r="CI107" t="str">
            <v>złoty polski (PLN)</v>
          </cell>
        </row>
        <row r="108">
          <cell r="CI108" t="str">
            <v>PLN</v>
          </cell>
        </row>
        <row r="117">
          <cell r="CI117" t="str">
            <v>Wszystkie kwoty wyrażone są w  złotych polskich (o ile nie wskazano inaczej)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1"/>
      <sheetName val="Instrukcja"/>
      <sheetName val="P2-Indeks"/>
      <sheetName val="P3"/>
      <sheetName val="P4"/>
      <sheetName val="P5"/>
      <sheetName val="SF"/>
      <sheetName val="A1"/>
      <sheetName val="A2"/>
      <sheetName val="A3"/>
      <sheetName val="A4"/>
      <sheetName val="B5"/>
      <sheetName val="B6"/>
      <sheetName val="C7"/>
      <sheetName val="D8"/>
      <sheetName val="BA"/>
      <sheetName val="BP"/>
      <sheetName val="RK"/>
      <sheetName val="RP"/>
      <sheetName val="CF"/>
      <sheetName val="CF2"/>
      <sheetName val="ZK"/>
      <sheetName val="SFQ"/>
      <sheetName val="Pa-In 3.10"/>
    </sheetNames>
    <sheetDataSet>
      <sheetData sheetId="0" refreshError="1">
        <row r="123">
          <cell r="AX123" t="str">
            <v xml:space="preserve"> NA DZIEŃ 31.12.2005 ROKU</v>
          </cell>
        </row>
        <row r="124">
          <cell r="AX124" t="str">
            <v xml:space="preserve"> ZA OKRES OD 01.01 DO 31.12.2005 ROKU</v>
          </cell>
        </row>
        <row r="125">
          <cell r="AX125" t="str">
            <v xml:space="preserve"> W OKRESIE OD 01.01 DO 31.12.2005 ROKU</v>
          </cell>
        </row>
        <row r="126">
          <cell r="AX126">
            <v>0</v>
          </cell>
        </row>
        <row r="127">
          <cell r="AX127" t="str">
            <v xml:space="preserve"> za okres od 01.01 do 31.12.2005</v>
          </cell>
        </row>
        <row r="134">
          <cell r="AX134" t="str">
            <v>3.10</v>
          </cell>
        </row>
      </sheetData>
      <sheetData sheetId="1"/>
      <sheetData sheetId="2"/>
      <sheetData sheetId="3"/>
      <sheetData sheetId="4"/>
      <sheetData sheetId="5"/>
      <sheetData sheetId="6" refreshError="1">
        <row r="5">
          <cell r="B5" t="str">
            <v>Tabela nr 1.1</v>
          </cell>
        </row>
        <row r="6">
          <cell r="B6" t="str">
            <v>AKTYWA</v>
          </cell>
        </row>
        <row r="7">
          <cell r="B7" t="str">
            <v>Wyszczególnienie</v>
          </cell>
          <cell r="T7" t="str">
            <v>Bilans na dzień</v>
          </cell>
        </row>
        <row r="8">
          <cell r="T8" t="str">
            <v>31.12.2005</v>
          </cell>
          <cell r="Z8" t="str">
            <v>31.12.2004</v>
          </cell>
          <cell r="AF8" t="str">
            <v>31.12.2003</v>
          </cell>
        </row>
        <row r="9">
          <cell r="B9" t="str">
            <v>A. AKTYWA TRWAŁE</v>
          </cell>
          <cell r="T9">
            <v>2437916.41</v>
          </cell>
          <cell r="Z9">
            <v>2689899.8299999991</v>
          </cell>
          <cell r="AF9">
            <v>2763367.2</v>
          </cell>
        </row>
        <row r="10">
          <cell r="B10" t="str">
            <v>I. Wartości niematerialne i prawne</v>
          </cell>
          <cell r="T10">
            <v>36900</v>
          </cell>
          <cell r="Z10">
            <v>76141.070000000007</v>
          </cell>
          <cell r="AF10">
            <v>20718.55</v>
          </cell>
        </row>
        <row r="11">
          <cell r="B11" t="str">
            <v>1. Koszty zakończonych prac rozwojowych</v>
          </cell>
          <cell r="T11">
            <v>0</v>
          </cell>
          <cell r="Z11">
            <v>0</v>
          </cell>
          <cell r="AF11">
            <v>0</v>
          </cell>
        </row>
        <row r="12">
          <cell r="B12" t="str">
            <v>2. Wartość firmy</v>
          </cell>
          <cell r="T12">
            <v>0</v>
          </cell>
          <cell r="Z12">
            <v>0</v>
          </cell>
          <cell r="AF12">
            <v>0</v>
          </cell>
        </row>
        <row r="13">
          <cell r="B13" t="str">
            <v>3. Inne wartości niematerialne i prawne</v>
          </cell>
          <cell r="T13">
            <v>36900</v>
          </cell>
          <cell r="Z13">
            <v>76141.070000000007</v>
          </cell>
          <cell r="AF13">
            <v>20718.55</v>
          </cell>
        </row>
        <row r="14">
          <cell r="B14" t="str">
            <v>4. Zaliczki na wartości niematerialne i prawne</v>
          </cell>
          <cell r="T14">
            <v>0</v>
          </cell>
          <cell r="Z14">
            <v>0</v>
          </cell>
          <cell r="AF14">
            <v>0</v>
          </cell>
        </row>
        <row r="15">
          <cell r="B15" t="str">
            <v>II. Rzeczowe aktywa trwałe</v>
          </cell>
          <cell r="T15">
            <v>2387761.89</v>
          </cell>
          <cell r="Z15">
            <v>2609842.9599999995</v>
          </cell>
          <cell r="AF15">
            <v>2724344.6500000004</v>
          </cell>
        </row>
        <row r="16">
          <cell r="B16" t="str">
            <v>1. Środki trwałe</v>
          </cell>
          <cell r="T16">
            <v>2373780.64</v>
          </cell>
          <cell r="Z16">
            <v>2599603.1199999996</v>
          </cell>
          <cell r="AF16">
            <v>2524388.4300000002</v>
          </cell>
        </row>
        <row r="17">
          <cell r="B17" t="str">
            <v>a) grunty (w tym prawo użytkow. wieczystego gruntu)</v>
          </cell>
          <cell r="T17">
            <v>210898.71</v>
          </cell>
          <cell r="Z17">
            <v>213402.29</v>
          </cell>
          <cell r="AF17">
            <v>213885.39</v>
          </cell>
        </row>
        <row r="18">
          <cell r="B18" t="str">
            <v>b) budynki, lokale i obiekty inżynierii lądowej i wodnej</v>
          </cell>
          <cell r="T18">
            <v>1283979.48</v>
          </cell>
          <cell r="Z18">
            <v>1408088.2</v>
          </cell>
          <cell r="AF18">
            <v>1384867.63</v>
          </cell>
        </row>
        <row r="19">
          <cell r="B19" t="str">
            <v>c) urządzenia techniczne i maszyny</v>
          </cell>
          <cell r="T19">
            <v>644980.81000000006</v>
          </cell>
          <cell r="Z19">
            <v>810745.74</v>
          </cell>
          <cell r="AF19">
            <v>920208.62</v>
          </cell>
        </row>
        <row r="20">
          <cell r="B20" t="str">
            <v>d) środki transportu</v>
          </cell>
          <cell r="T20">
            <v>228569.16</v>
          </cell>
          <cell r="Z20">
            <v>166649.49</v>
          </cell>
          <cell r="AF20">
            <v>300</v>
          </cell>
        </row>
        <row r="21">
          <cell r="B21" t="str">
            <v>e) inne środki trwałe</v>
          </cell>
          <cell r="T21">
            <v>5352.48</v>
          </cell>
          <cell r="Z21">
            <v>717.4</v>
          </cell>
          <cell r="AF21">
            <v>5126.79</v>
          </cell>
        </row>
        <row r="22">
          <cell r="B22" t="str">
            <v>2. Środki trwałe w budowie</v>
          </cell>
          <cell r="T22">
            <v>13981.25</v>
          </cell>
          <cell r="Z22">
            <v>10239.84</v>
          </cell>
          <cell r="AF22">
            <v>199956.22</v>
          </cell>
        </row>
        <row r="23">
          <cell r="B23" t="str">
            <v>3. Zaliczki na środki trwałe w budowie</v>
          </cell>
          <cell r="T23">
            <v>0</v>
          </cell>
          <cell r="Z23">
            <v>0</v>
          </cell>
          <cell r="AF23">
            <v>0</v>
          </cell>
        </row>
        <row r="24">
          <cell r="B24" t="str">
            <v>III. Należności długoterminowe</v>
          </cell>
          <cell r="F24" t="str">
            <v>`</v>
          </cell>
          <cell r="T24">
            <v>0</v>
          </cell>
          <cell r="Z24">
            <v>0</v>
          </cell>
          <cell r="AF24">
            <v>0</v>
          </cell>
        </row>
        <row r="25">
          <cell r="B25" t="str">
            <v>1. Od jednostek powiązanych</v>
          </cell>
          <cell r="T25">
            <v>0</v>
          </cell>
          <cell r="Z25">
            <v>0</v>
          </cell>
          <cell r="AF25">
            <v>0</v>
          </cell>
        </row>
        <row r="26">
          <cell r="B26" t="str">
            <v>2. Od pozostałych jednostek</v>
          </cell>
          <cell r="T26">
            <v>0</v>
          </cell>
          <cell r="Z26">
            <v>0</v>
          </cell>
          <cell r="AF26">
            <v>0</v>
          </cell>
        </row>
        <row r="27">
          <cell r="B27" t="str">
            <v>IV. Inwestycje długoterminowe</v>
          </cell>
          <cell r="T27">
            <v>0</v>
          </cell>
          <cell r="Z27">
            <v>0</v>
          </cell>
          <cell r="AF27">
            <v>0</v>
          </cell>
        </row>
        <row r="28">
          <cell r="B28" t="str">
            <v>1. Nieruchomości</v>
          </cell>
          <cell r="T28">
            <v>0</v>
          </cell>
          <cell r="Z28">
            <v>0</v>
          </cell>
          <cell r="AF28">
            <v>0</v>
          </cell>
        </row>
        <row r="29">
          <cell r="B29" t="str">
            <v>2. Wartości niematerialne i prawne</v>
          </cell>
          <cell r="T29">
            <v>0</v>
          </cell>
          <cell r="Z29">
            <v>0</v>
          </cell>
          <cell r="AF29">
            <v>0</v>
          </cell>
        </row>
        <row r="30">
          <cell r="B30" t="str">
            <v>3. Długoterminowe aktywa finansowe</v>
          </cell>
          <cell r="T30">
            <v>0</v>
          </cell>
          <cell r="Z30">
            <v>0</v>
          </cell>
          <cell r="AF30">
            <v>0</v>
          </cell>
        </row>
        <row r="31">
          <cell r="B31" t="str">
            <v>a) w jednostkach powiązanych</v>
          </cell>
          <cell r="T31">
            <v>0</v>
          </cell>
          <cell r="Z31">
            <v>0</v>
          </cell>
          <cell r="AF31">
            <v>0</v>
          </cell>
        </row>
        <row r="32">
          <cell r="B32" t="str">
            <v>- udziały lub akcje</v>
          </cell>
          <cell r="T32">
            <v>0</v>
          </cell>
          <cell r="Z32">
            <v>0</v>
          </cell>
          <cell r="AF32">
            <v>0</v>
          </cell>
        </row>
        <row r="33">
          <cell r="B33" t="str">
            <v>- inne papiery wartościowe</v>
          </cell>
          <cell r="T33">
            <v>0</v>
          </cell>
          <cell r="Z33">
            <v>0</v>
          </cell>
          <cell r="AF33">
            <v>0</v>
          </cell>
        </row>
        <row r="34">
          <cell r="B34" t="str">
            <v>- udzielone pożyczki</v>
          </cell>
          <cell r="T34">
            <v>0</v>
          </cell>
          <cell r="Z34">
            <v>0</v>
          </cell>
          <cell r="AF34">
            <v>0</v>
          </cell>
        </row>
        <row r="35">
          <cell r="B35" t="str">
            <v>- inne długoterminowe aktywa finansowe</v>
          </cell>
          <cell r="T35">
            <v>0</v>
          </cell>
          <cell r="Z35">
            <v>0</v>
          </cell>
          <cell r="AF35">
            <v>0</v>
          </cell>
        </row>
        <row r="36">
          <cell r="B36" t="str">
            <v>b) w pozostałych jednostkach</v>
          </cell>
          <cell r="T36">
            <v>0</v>
          </cell>
          <cell r="Z36">
            <v>0</v>
          </cell>
          <cell r="AF36">
            <v>0</v>
          </cell>
        </row>
        <row r="37">
          <cell r="B37" t="str">
            <v>- udziały lub akcje</v>
          </cell>
          <cell r="T37">
            <v>0</v>
          </cell>
          <cell r="Z37">
            <v>0</v>
          </cell>
          <cell r="AF37">
            <v>0</v>
          </cell>
        </row>
        <row r="38">
          <cell r="B38" t="str">
            <v>- inne papiery wartościowe</v>
          </cell>
          <cell r="T38">
            <v>0</v>
          </cell>
          <cell r="Z38">
            <v>0</v>
          </cell>
          <cell r="AF38">
            <v>0</v>
          </cell>
        </row>
        <row r="39">
          <cell r="B39" t="str">
            <v>- udzielone pożyczki</v>
          </cell>
          <cell r="T39">
            <v>0</v>
          </cell>
          <cell r="Z39">
            <v>0</v>
          </cell>
          <cell r="AF39">
            <v>0</v>
          </cell>
        </row>
        <row r="40">
          <cell r="B40" t="str">
            <v>- inne długoterminowe aktywa finansowe</v>
          </cell>
          <cell r="T40">
            <v>0</v>
          </cell>
          <cell r="Z40">
            <v>0</v>
          </cell>
          <cell r="AF40">
            <v>0</v>
          </cell>
        </row>
        <row r="41">
          <cell r="B41" t="str">
            <v>4. Inne inwestycje długoterminowe</v>
          </cell>
          <cell r="T41">
            <v>0</v>
          </cell>
          <cell r="Z41">
            <v>0</v>
          </cell>
          <cell r="AF41">
            <v>0</v>
          </cell>
        </row>
        <row r="42">
          <cell r="B42" t="str">
            <v>V. Długoterminowe rozliczenia międzyokresowe</v>
          </cell>
          <cell r="T42">
            <v>13254.52</v>
          </cell>
          <cell r="Z42">
            <v>3915.8</v>
          </cell>
          <cell r="AF42">
            <v>18304</v>
          </cell>
        </row>
        <row r="43">
          <cell r="B43" t="str">
            <v>1. Aktywa z tytułu odroczonego podatku dochodowego</v>
          </cell>
          <cell r="T43">
            <v>12899</v>
          </cell>
          <cell r="Z43">
            <v>3027</v>
          </cell>
          <cell r="AF43">
            <v>18304</v>
          </cell>
        </row>
        <row r="44">
          <cell r="B44" t="str">
            <v>2. Inne rozliczenia międzyokresowe</v>
          </cell>
          <cell r="T44">
            <v>355.52</v>
          </cell>
          <cell r="Z44">
            <v>888.8</v>
          </cell>
          <cell r="AF44">
            <v>0</v>
          </cell>
        </row>
        <row r="45">
          <cell r="B45" t="str">
            <v>B. AKTYWA OBROTOWE</v>
          </cell>
          <cell r="T45">
            <v>4440114.6899999995</v>
          </cell>
          <cell r="Z45">
            <v>3407327.85</v>
          </cell>
          <cell r="AF45">
            <v>2472447.4499999997</v>
          </cell>
        </row>
        <row r="46">
          <cell r="B46" t="str">
            <v>I. Zapasy</v>
          </cell>
          <cell r="T46">
            <v>3717063.59</v>
          </cell>
          <cell r="Z46">
            <v>2906961.02</v>
          </cell>
          <cell r="AF46">
            <v>1279189.55</v>
          </cell>
        </row>
        <row r="47">
          <cell r="B47" t="str">
            <v>1. Materiały</v>
          </cell>
          <cell r="T47">
            <v>2545422</v>
          </cell>
          <cell r="Z47">
            <v>2298508.7000000002</v>
          </cell>
          <cell r="AF47">
            <v>887956.62</v>
          </cell>
        </row>
        <row r="48">
          <cell r="B48" t="str">
            <v>2. Półprodukty i produkty w toku</v>
          </cell>
          <cell r="T48">
            <v>1171641.5900000001</v>
          </cell>
          <cell r="Z48">
            <v>608452.31999999995</v>
          </cell>
          <cell r="AF48">
            <v>391232.93</v>
          </cell>
        </row>
        <row r="49">
          <cell r="B49" t="str">
            <v>3. Produkty gotowe</v>
          </cell>
          <cell r="T49">
            <v>0</v>
          </cell>
          <cell r="Z49">
            <v>0</v>
          </cell>
          <cell r="AF49">
            <v>0</v>
          </cell>
        </row>
        <row r="50">
          <cell r="B50" t="str">
            <v>4. Towary</v>
          </cell>
          <cell r="T50">
            <v>0</v>
          </cell>
          <cell r="Z50">
            <v>0</v>
          </cell>
          <cell r="AF50">
            <v>0</v>
          </cell>
        </row>
        <row r="51">
          <cell r="B51" t="str">
            <v>5. Zaliczki na dostawy</v>
          </cell>
          <cell r="T51">
            <v>0</v>
          </cell>
          <cell r="Z51">
            <v>0</v>
          </cell>
          <cell r="AF51">
            <v>0</v>
          </cell>
        </row>
        <row r="52">
          <cell r="B52" t="str">
            <v>II. Należności krótkoterminowe</v>
          </cell>
          <cell r="T52">
            <v>620160.9</v>
          </cell>
          <cell r="Z52">
            <v>363113.76</v>
          </cell>
          <cell r="AF52">
            <v>1030188.99</v>
          </cell>
        </row>
        <row r="53">
          <cell r="B53" t="str">
            <v>1. Należności od jednostek powiązanych</v>
          </cell>
          <cell r="T53">
            <v>305310.18</v>
          </cell>
          <cell r="Z53">
            <v>149129.63</v>
          </cell>
          <cell r="AF53">
            <v>493329.24</v>
          </cell>
        </row>
        <row r="54">
          <cell r="B54" t="str">
            <v>a) z tytułu dostaw i usług, o okresie spłaty:</v>
          </cell>
          <cell r="T54">
            <v>305310.18</v>
          </cell>
          <cell r="Z54">
            <v>149129.63</v>
          </cell>
          <cell r="AF54">
            <v>493329.24</v>
          </cell>
        </row>
        <row r="55">
          <cell r="B55" t="str">
            <v>- do 12 miesięcy</v>
          </cell>
          <cell r="T55">
            <v>305310.18</v>
          </cell>
          <cell r="Z55">
            <v>149129.63</v>
          </cell>
          <cell r="AF55">
            <v>493329.24</v>
          </cell>
        </row>
        <row r="56">
          <cell r="B56" t="str">
            <v>- powyżej 12 miesięcy</v>
          </cell>
          <cell r="T56">
            <v>0</v>
          </cell>
          <cell r="Z56">
            <v>0</v>
          </cell>
          <cell r="AF56">
            <v>0</v>
          </cell>
        </row>
        <row r="57">
          <cell r="B57" t="str">
            <v>b) inne</v>
          </cell>
          <cell r="T57">
            <v>0</v>
          </cell>
          <cell r="Z57">
            <v>0</v>
          </cell>
          <cell r="AF57">
            <v>0</v>
          </cell>
        </row>
        <row r="58">
          <cell r="B58" t="str">
            <v>2. Należności od pozostałych jednostek</v>
          </cell>
          <cell r="T58">
            <v>314850.72000000003</v>
          </cell>
          <cell r="Z58">
            <v>213984.13</v>
          </cell>
          <cell r="AF58">
            <v>536859.75</v>
          </cell>
        </row>
        <row r="59">
          <cell r="B59" t="str">
            <v>a) z tytułu dostaw i usług, o okresie spłaty:</v>
          </cell>
          <cell r="T59">
            <v>34759.64</v>
          </cell>
          <cell r="Z59">
            <v>9675.1200000000008</v>
          </cell>
          <cell r="AF59">
            <v>2970</v>
          </cell>
        </row>
        <row r="60">
          <cell r="B60" t="str">
            <v>- do 12 miesięcy</v>
          </cell>
          <cell r="T60">
            <v>34759.64</v>
          </cell>
          <cell r="Z60">
            <v>9675.1200000000008</v>
          </cell>
          <cell r="AF60">
            <v>2970</v>
          </cell>
        </row>
        <row r="61">
          <cell r="B61" t="str">
            <v>- powyżej 12 miesięcy</v>
          </cell>
          <cell r="T61">
            <v>0</v>
          </cell>
          <cell r="Z61">
            <v>0</v>
          </cell>
          <cell r="AF61">
            <v>0</v>
          </cell>
        </row>
        <row r="62">
          <cell r="B62" t="str">
            <v>b) z tytułu podatków, dotacji, ceł, ubezp. społ. i zdrow.</v>
          </cell>
          <cell r="T62">
            <v>270415.88</v>
          </cell>
          <cell r="Z62">
            <v>195984.01</v>
          </cell>
          <cell r="AF62">
            <v>529476.44999999995</v>
          </cell>
        </row>
        <row r="63">
          <cell r="B63" t="str">
            <v>c) inne</v>
          </cell>
          <cell r="T63">
            <v>9675.2000000000007</v>
          </cell>
          <cell r="Z63">
            <v>8325</v>
          </cell>
          <cell r="AF63">
            <v>4413.3</v>
          </cell>
        </row>
        <row r="64">
          <cell r="B64" t="str">
            <v>d) dochodzone na drodze sądowej</v>
          </cell>
          <cell r="T64">
            <v>0</v>
          </cell>
          <cell r="Z64">
            <v>0</v>
          </cell>
          <cell r="AF64">
            <v>0</v>
          </cell>
        </row>
        <row r="65">
          <cell r="B65" t="str">
            <v>III. Inwestycje krótkoterminowe</v>
          </cell>
          <cell r="T65">
            <v>70779.39</v>
          </cell>
          <cell r="Z65">
            <v>114977.63</v>
          </cell>
          <cell r="AF65">
            <v>145104.84</v>
          </cell>
        </row>
        <row r="66">
          <cell r="B66" t="str">
            <v>1. Krótkoterminowe aktywa finansowe</v>
          </cell>
          <cell r="T66">
            <v>70779.39</v>
          </cell>
          <cell r="Z66">
            <v>114977.63</v>
          </cell>
          <cell r="AF66">
            <v>145104.84</v>
          </cell>
        </row>
        <row r="67">
          <cell r="B67" t="str">
            <v>a) w jednostkach powiązanych</v>
          </cell>
          <cell r="T67">
            <v>0</v>
          </cell>
          <cell r="Z67">
            <v>0</v>
          </cell>
          <cell r="AF67">
            <v>0</v>
          </cell>
        </row>
        <row r="68">
          <cell r="B68" t="str">
            <v>- udziały lub akcje</v>
          </cell>
          <cell r="T68">
            <v>0</v>
          </cell>
          <cell r="Z68">
            <v>0</v>
          </cell>
          <cell r="AF68">
            <v>0</v>
          </cell>
        </row>
        <row r="69">
          <cell r="B69" t="str">
            <v>- inne papiery wartościowe</v>
          </cell>
          <cell r="T69">
            <v>0</v>
          </cell>
          <cell r="Z69">
            <v>0</v>
          </cell>
          <cell r="AF69">
            <v>0</v>
          </cell>
        </row>
        <row r="70">
          <cell r="B70" t="str">
            <v>- udzielone pożyczki</v>
          </cell>
          <cell r="T70">
            <v>0</v>
          </cell>
          <cell r="Z70">
            <v>0</v>
          </cell>
          <cell r="AF70">
            <v>0</v>
          </cell>
        </row>
        <row r="71">
          <cell r="B71" t="str">
            <v>- inne krótkoterminowe aktywa finansowe</v>
          </cell>
          <cell r="T71">
            <v>0</v>
          </cell>
          <cell r="Z71">
            <v>0</v>
          </cell>
          <cell r="AF71">
            <v>0</v>
          </cell>
        </row>
        <row r="72">
          <cell r="B72" t="str">
            <v>b) w pozostałych jednostkach</v>
          </cell>
          <cell r="T72">
            <v>0</v>
          </cell>
          <cell r="Z72">
            <v>0</v>
          </cell>
          <cell r="AF72">
            <v>0</v>
          </cell>
        </row>
        <row r="73">
          <cell r="B73" t="str">
            <v>- udziały lub akcje</v>
          </cell>
          <cell r="T73">
            <v>0</v>
          </cell>
          <cell r="Z73">
            <v>0</v>
          </cell>
          <cell r="AF73">
            <v>0</v>
          </cell>
        </row>
        <row r="74">
          <cell r="B74" t="str">
            <v>- inne papiery wartościowe</v>
          </cell>
          <cell r="T74">
            <v>0</v>
          </cell>
          <cell r="Z74">
            <v>0</v>
          </cell>
          <cell r="AF74">
            <v>0</v>
          </cell>
        </row>
        <row r="75">
          <cell r="B75" t="str">
            <v>- udzielone pożyczki</v>
          </cell>
          <cell r="T75">
            <v>0</v>
          </cell>
          <cell r="Z75">
            <v>0</v>
          </cell>
          <cell r="AF75">
            <v>0</v>
          </cell>
        </row>
        <row r="76">
          <cell r="B76" t="str">
            <v>- inne krótkoterminowe aktywa finansowe</v>
          </cell>
          <cell r="T76">
            <v>0</v>
          </cell>
          <cell r="Z76">
            <v>0</v>
          </cell>
          <cell r="AF76">
            <v>0</v>
          </cell>
        </row>
        <row r="77">
          <cell r="B77" t="str">
            <v>c) środki pieniężne i inne aktywa pieniężne</v>
          </cell>
          <cell r="T77">
            <v>70779.39</v>
          </cell>
          <cell r="Z77">
            <v>114977.63</v>
          </cell>
          <cell r="AF77">
            <v>145104.84</v>
          </cell>
        </row>
        <row r="78">
          <cell r="B78" t="str">
            <v>- środki pieniężne w kasie i na rachunkach</v>
          </cell>
          <cell r="T78">
            <v>70779.39</v>
          </cell>
          <cell r="Z78">
            <v>114977.63</v>
          </cell>
          <cell r="AF78">
            <v>145104.84</v>
          </cell>
        </row>
        <row r="79">
          <cell r="B79" t="str">
            <v>- inne środki pieniężne</v>
          </cell>
          <cell r="T79">
            <v>0</v>
          </cell>
          <cell r="Z79">
            <v>0</v>
          </cell>
          <cell r="AF79">
            <v>0</v>
          </cell>
        </row>
        <row r="80">
          <cell r="B80" t="str">
            <v>- inne aktywa pieniężne</v>
          </cell>
          <cell r="T80">
            <v>0</v>
          </cell>
          <cell r="Z80">
            <v>0</v>
          </cell>
          <cell r="AF80">
            <v>0</v>
          </cell>
        </row>
        <row r="81">
          <cell r="B81" t="str">
            <v>2. Inne inwestycje krótkoterminowe</v>
          </cell>
          <cell r="T81">
            <v>0</v>
          </cell>
          <cell r="Z81">
            <v>0</v>
          </cell>
          <cell r="AF81">
            <v>0</v>
          </cell>
        </row>
        <row r="82">
          <cell r="B82" t="str">
            <v>IV. Krótkoterminowe rozliczenia międzyokresowe</v>
          </cell>
          <cell r="T82">
            <v>32110.81</v>
          </cell>
          <cell r="Z82">
            <v>22275.439999999999</v>
          </cell>
          <cell r="AF82">
            <v>17964.07</v>
          </cell>
        </row>
        <row r="83">
          <cell r="B83" t="str">
            <v xml:space="preserve">AKTYWA RAZEM   </v>
          </cell>
          <cell r="T83">
            <v>6878031.0999999996</v>
          </cell>
          <cell r="Z83">
            <v>6097227.6799999997</v>
          </cell>
          <cell r="AF83">
            <v>5235814.6500000004</v>
          </cell>
        </row>
        <row r="85">
          <cell r="B85" t="str">
            <v>Tabela nr 1.2</v>
          </cell>
        </row>
        <row r="86">
          <cell r="B86" t="str">
            <v>PASYWA</v>
          </cell>
        </row>
        <row r="87">
          <cell r="B87" t="str">
            <v>Wyszczególnienie</v>
          </cell>
          <cell r="T87" t="str">
            <v>Bilans na dzień</v>
          </cell>
        </row>
        <row r="88">
          <cell r="T88" t="str">
            <v>31.12.2005</v>
          </cell>
          <cell r="Z88" t="str">
            <v>31.12.2004</v>
          </cell>
          <cell r="AF88" t="str">
            <v>31.12.2003</v>
          </cell>
        </row>
        <row r="89">
          <cell r="B89" t="str">
            <v>A. KAPITAŁ (FUNDUSZ) WŁASNY</v>
          </cell>
          <cell r="T89">
            <v>2731035.3200000003</v>
          </cell>
          <cell r="Z89">
            <v>1474567.4300000002</v>
          </cell>
          <cell r="AF89">
            <v>963998.67</v>
          </cell>
        </row>
        <row r="90">
          <cell r="B90" t="str">
            <v>I. Kapitał (fundusz) podstawowy</v>
          </cell>
          <cell r="T90">
            <v>735000</v>
          </cell>
          <cell r="Z90">
            <v>735000</v>
          </cell>
          <cell r="AF90">
            <v>735000</v>
          </cell>
        </row>
        <row r="91">
          <cell r="B91" t="str">
            <v>II. Należne wpłaty na kapitał podstawowy (wielkość ujemn.)</v>
          </cell>
          <cell r="T91">
            <v>0</v>
          </cell>
          <cell r="Z91">
            <v>0</v>
          </cell>
          <cell r="AF91">
            <v>0</v>
          </cell>
        </row>
        <row r="92">
          <cell r="B92" t="str">
            <v>III. Udziały (akcje) własne (wielkość ujemn.)</v>
          </cell>
          <cell r="T92">
            <v>0</v>
          </cell>
          <cell r="Z92">
            <v>0</v>
          </cell>
          <cell r="AF92">
            <v>0</v>
          </cell>
        </row>
        <row r="93">
          <cell r="B93" t="str">
            <v>IV. Kapitał (fundusz) zapasowy</v>
          </cell>
          <cell r="T93">
            <v>739567.43</v>
          </cell>
          <cell r="Z93">
            <v>228998.67</v>
          </cell>
          <cell r="AF93">
            <v>51626.51</v>
          </cell>
        </row>
        <row r="94">
          <cell r="B94" t="str">
            <v>V. Kapitał (fundusz) z aktualizacji wyceny</v>
          </cell>
          <cell r="T94">
            <v>0</v>
          </cell>
          <cell r="Z94">
            <v>0</v>
          </cell>
          <cell r="AF94">
            <v>0</v>
          </cell>
        </row>
        <row r="95">
          <cell r="B95" t="str">
            <v>VI. Pozostałe kapitały (fundusze) rezerwowe</v>
          </cell>
          <cell r="T95">
            <v>0</v>
          </cell>
          <cell r="Z95">
            <v>0</v>
          </cell>
          <cell r="AF95">
            <v>0</v>
          </cell>
        </row>
        <row r="96">
          <cell r="B96" t="str">
            <v>VII. Zysk (strata) z lat ubiegłych</v>
          </cell>
          <cell r="T96">
            <v>0</v>
          </cell>
          <cell r="Z96">
            <v>-23098</v>
          </cell>
          <cell r="AF96">
            <v>21307</v>
          </cell>
        </row>
        <row r="97">
          <cell r="B97" t="str">
            <v>VIII. Zysk (strata) netto</v>
          </cell>
          <cell r="T97">
            <v>1256467.8899999999</v>
          </cell>
          <cell r="Z97">
            <v>533666.76</v>
          </cell>
          <cell r="AF97">
            <v>156065.16</v>
          </cell>
        </row>
        <row r="98">
          <cell r="B98" t="str">
            <v>IX. Odpisy z zysku netto w ciagu roku obrotowego</v>
          </cell>
          <cell r="T98">
            <v>0</v>
          </cell>
          <cell r="Z98">
            <v>0</v>
          </cell>
          <cell r="AF98">
            <v>0</v>
          </cell>
        </row>
        <row r="99">
          <cell r="B99" t="str">
            <v>B. ZOBOWIĄZANIA I REZERWY NA ZOBOWIĄZANIA</v>
          </cell>
          <cell r="T99">
            <v>4146995.78</v>
          </cell>
          <cell r="Z99">
            <v>4622660.25</v>
          </cell>
          <cell r="AF99">
            <v>4271815.9799999995</v>
          </cell>
        </row>
        <row r="100">
          <cell r="B100" t="str">
            <v>I. Rezerwy na zobowiązania</v>
          </cell>
          <cell r="T100">
            <v>22015</v>
          </cell>
          <cell r="Z100">
            <v>72026</v>
          </cell>
          <cell r="AF100">
            <v>918</v>
          </cell>
        </row>
        <row r="101">
          <cell r="B101" t="str">
            <v>1. Rezerwa z tytułu odroczonego podatku dochodowego</v>
          </cell>
          <cell r="T101">
            <v>22015</v>
          </cell>
          <cell r="Z101">
            <v>72026</v>
          </cell>
          <cell r="AF101">
            <v>918</v>
          </cell>
        </row>
        <row r="102">
          <cell r="B102" t="str">
            <v>2. Rezerwa na świadczenia emerytalne i podobne</v>
          </cell>
          <cell r="T102">
            <v>0</v>
          </cell>
          <cell r="Z102">
            <v>0</v>
          </cell>
          <cell r="AF102">
            <v>0</v>
          </cell>
        </row>
        <row r="103">
          <cell r="B103" t="str">
            <v>- długoterminowa</v>
          </cell>
          <cell r="T103">
            <v>0</v>
          </cell>
          <cell r="Z103">
            <v>0</v>
          </cell>
          <cell r="AF103">
            <v>0</v>
          </cell>
        </row>
        <row r="104">
          <cell r="B104" t="str">
            <v>- krótkoterminowa</v>
          </cell>
          <cell r="T104">
            <v>0</v>
          </cell>
          <cell r="Z104">
            <v>0</v>
          </cell>
          <cell r="AF104">
            <v>0</v>
          </cell>
        </row>
        <row r="105">
          <cell r="B105" t="str">
            <v>3. Pozostałe rezerwy</v>
          </cell>
          <cell r="T105">
            <v>0</v>
          </cell>
          <cell r="Z105">
            <v>0</v>
          </cell>
          <cell r="AF105">
            <v>0</v>
          </cell>
        </row>
        <row r="106">
          <cell r="B106" t="str">
            <v>- długoterminowe</v>
          </cell>
          <cell r="T106">
            <v>0</v>
          </cell>
          <cell r="Z106">
            <v>0</v>
          </cell>
          <cell r="AF106">
            <v>0</v>
          </cell>
        </row>
        <row r="107">
          <cell r="B107" t="str">
            <v>- krótkoterminowe</v>
          </cell>
          <cell r="T107">
            <v>0</v>
          </cell>
          <cell r="Z107">
            <v>0</v>
          </cell>
          <cell r="AF107">
            <v>0</v>
          </cell>
        </row>
        <row r="108">
          <cell r="B108" t="str">
            <v>II. Zobowiązania długoterminowe</v>
          </cell>
          <cell r="T108">
            <v>1273460.8399999999</v>
          </cell>
          <cell r="Z108">
            <v>1889104.13</v>
          </cell>
          <cell r="AF108">
            <v>2418894.86</v>
          </cell>
        </row>
        <row r="109">
          <cell r="B109" t="str">
            <v>1. Wobec jednostek powiązanych</v>
          </cell>
          <cell r="T109">
            <v>245210.12</v>
          </cell>
          <cell r="Z109">
            <v>259135.73</v>
          </cell>
          <cell r="AF109">
            <v>299667.38</v>
          </cell>
        </row>
        <row r="110">
          <cell r="B110" t="str">
            <v>2. Wobec pozostałych jednostek</v>
          </cell>
          <cell r="T110">
            <v>1028250.72</v>
          </cell>
          <cell r="Z110">
            <v>1629968.4</v>
          </cell>
          <cell r="AF110">
            <v>2119227.48</v>
          </cell>
        </row>
        <row r="111">
          <cell r="B111" t="str">
            <v>a) kredyty i pożyczki</v>
          </cell>
          <cell r="T111">
            <v>1028250.72</v>
          </cell>
          <cell r="Z111">
            <v>1629968.4</v>
          </cell>
          <cell r="AF111">
            <v>2119227.48</v>
          </cell>
        </row>
        <row r="112">
          <cell r="B112" t="str">
            <v>b) z tytułu emisji dłużnych papierów wartościowych</v>
          </cell>
          <cell r="T112">
            <v>0</v>
          </cell>
          <cell r="Z112">
            <v>0</v>
          </cell>
          <cell r="AF112">
            <v>0</v>
          </cell>
        </row>
        <row r="113">
          <cell r="B113" t="str">
            <v>c) inne zobowiązania finansowe</v>
          </cell>
          <cell r="T113">
            <v>0</v>
          </cell>
          <cell r="Z113">
            <v>0</v>
          </cell>
          <cell r="AF113">
            <v>0</v>
          </cell>
        </row>
        <row r="114">
          <cell r="B114" t="str">
            <v>d) inne</v>
          </cell>
          <cell r="T114">
            <v>0</v>
          </cell>
          <cell r="Z114">
            <v>0</v>
          </cell>
          <cell r="AF114">
            <v>0</v>
          </cell>
        </row>
        <row r="115">
          <cell r="B115" t="str">
            <v>III. Zobowiązania krótkoterminowe</v>
          </cell>
          <cell r="T115">
            <v>2851519.94</v>
          </cell>
          <cell r="Z115">
            <v>2661530.1199999996</v>
          </cell>
          <cell r="AF115">
            <v>1852003.1199999999</v>
          </cell>
        </row>
        <row r="116">
          <cell r="B116" t="str">
            <v>1. Wobec jednostek powiązanych</v>
          </cell>
          <cell r="T116">
            <v>438238.8</v>
          </cell>
          <cell r="Z116">
            <v>461951.36</v>
          </cell>
          <cell r="AF116">
            <v>736029.69</v>
          </cell>
        </row>
        <row r="117">
          <cell r="B117" t="str">
            <v>a) z tytułu dostaw i usług, o okresie wymagalności:</v>
          </cell>
          <cell r="T117">
            <v>438238.8</v>
          </cell>
          <cell r="Z117">
            <v>461951.36</v>
          </cell>
          <cell r="AF117">
            <v>736029.69</v>
          </cell>
        </row>
        <row r="118">
          <cell r="B118" t="str">
            <v>- do 12 miesięcy</v>
          </cell>
          <cell r="T118">
            <v>438238.8</v>
          </cell>
          <cell r="Z118">
            <v>461951.36</v>
          </cell>
          <cell r="AF118">
            <v>736029.69</v>
          </cell>
        </row>
        <row r="119">
          <cell r="B119" t="str">
            <v>- powyżej 12 miesięcy</v>
          </cell>
          <cell r="T119">
            <v>0</v>
          </cell>
          <cell r="Z119">
            <v>0</v>
          </cell>
          <cell r="AF119">
            <v>0</v>
          </cell>
        </row>
        <row r="120">
          <cell r="B120" t="str">
            <v>b) inne</v>
          </cell>
          <cell r="T120">
            <v>0</v>
          </cell>
          <cell r="Z120">
            <v>0</v>
          </cell>
          <cell r="AF120">
            <v>0</v>
          </cell>
        </row>
        <row r="121">
          <cell r="B121" t="str">
            <v>2. Wobec pozostałych jednostek</v>
          </cell>
          <cell r="T121">
            <v>2384655.94</v>
          </cell>
          <cell r="Z121">
            <v>2179178.96</v>
          </cell>
          <cell r="AF121">
            <v>1094158.98</v>
          </cell>
        </row>
        <row r="122">
          <cell r="B122" t="str">
            <v>a) kredyty i pożyczki</v>
          </cell>
          <cell r="T122">
            <v>1685349.77</v>
          </cell>
          <cell r="Z122">
            <v>1740581.35</v>
          </cell>
          <cell r="AF122">
            <v>520961.24</v>
          </cell>
        </row>
        <row r="123">
          <cell r="B123" t="str">
            <v>b) z tytułu emisji dłużnych papierów wartościowych</v>
          </cell>
          <cell r="T123">
            <v>0</v>
          </cell>
          <cell r="Z123">
            <v>0</v>
          </cell>
          <cell r="AF123">
            <v>0</v>
          </cell>
        </row>
        <row r="124">
          <cell r="B124" t="str">
            <v>c) inne zobowiązania finansowe</v>
          </cell>
          <cell r="T124">
            <v>0</v>
          </cell>
          <cell r="Z124">
            <v>0</v>
          </cell>
          <cell r="AF124">
            <v>0</v>
          </cell>
        </row>
        <row r="125">
          <cell r="B125" t="str">
            <v>d) z tytułu dostaw i usług, o okresie wymagalności:</v>
          </cell>
          <cell r="T125">
            <v>546289.53</v>
          </cell>
          <cell r="Z125">
            <v>248310.77</v>
          </cell>
          <cell r="AF125">
            <v>418654.28</v>
          </cell>
        </row>
        <row r="126">
          <cell r="B126" t="str">
            <v>- do 12 miesięcy</v>
          </cell>
          <cell r="T126">
            <v>546289.53</v>
          </cell>
          <cell r="Z126">
            <v>248310.77</v>
          </cell>
          <cell r="AF126">
            <v>418654.28</v>
          </cell>
        </row>
        <row r="127">
          <cell r="B127" t="str">
            <v>- powyżej 12 miesięcy</v>
          </cell>
          <cell r="T127">
            <v>0</v>
          </cell>
          <cell r="Z127">
            <v>0</v>
          </cell>
          <cell r="AF127">
            <v>0</v>
          </cell>
        </row>
        <row r="128">
          <cell r="B128" t="str">
            <v>e) zaliczki otrzymane na dostawy</v>
          </cell>
          <cell r="T128">
            <v>0</v>
          </cell>
          <cell r="Z128">
            <v>0</v>
          </cell>
          <cell r="AF128">
            <v>0</v>
          </cell>
        </row>
        <row r="129">
          <cell r="B129" t="str">
            <v>f) zobowiązania wekslowe</v>
          </cell>
          <cell r="T129">
            <v>0</v>
          </cell>
          <cell r="Z129">
            <v>0</v>
          </cell>
          <cell r="AF129">
            <v>0</v>
          </cell>
        </row>
        <row r="130">
          <cell r="B130" t="str">
            <v>g) z tytułu podatków, ceł, ubezpieczeń i innych świadcz.</v>
          </cell>
          <cell r="T130">
            <v>151030.01999999999</v>
          </cell>
          <cell r="Z130">
            <v>119923.3</v>
          </cell>
          <cell r="AF130">
            <v>91645.73</v>
          </cell>
        </row>
        <row r="131">
          <cell r="B131" t="str">
            <v>h) z tytułu wynagrodzeń</v>
          </cell>
          <cell r="T131">
            <v>1986.62</v>
          </cell>
          <cell r="Z131">
            <v>68945.539999999994</v>
          </cell>
          <cell r="AF131">
            <v>61143.73</v>
          </cell>
        </row>
        <row r="132">
          <cell r="B132" t="str">
            <v>i) inne</v>
          </cell>
          <cell r="T132">
            <v>0</v>
          </cell>
          <cell r="Z132">
            <v>1418</v>
          </cell>
          <cell r="AF132">
            <v>1754</v>
          </cell>
        </row>
        <row r="133">
          <cell r="B133" t="str">
            <v>3. Fundusze specjalne</v>
          </cell>
          <cell r="T133">
            <v>28625.200000000001</v>
          </cell>
          <cell r="Z133">
            <v>20399.8</v>
          </cell>
          <cell r="AF133">
            <v>21814.45</v>
          </cell>
        </row>
        <row r="134">
          <cell r="B134" t="str">
            <v>IV. Rozliczenia międzyokresowe</v>
          </cell>
          <cell r="T134">
            <v>0</v>
          </cell>
          <cell r="Z134">
            <v>0</v>
          </cell>
          <cell r="AF134">
            <v>0</v>
          </cell>
        </row>
        <row r="135">
          <cell r="B135" t="str">
            <v>1. Ujemna wartość firmy</v>
          </cell>
          <cell r="T135">
            <v>0</v>
          </cell>
          <cell r="Z135">
            <v>0</v>
          </cell>
          <cell r="AF135">
            <v>0</v>
          </cell>
        </row>
        <row r="136">
          <cell r="B136" t="str">
            <v>2. Inne rozliczenia międzyokresowe</v>
          </cell>
          <cell r="T136">
            <v>0</v>
          </cell>
          <cell r="Z136">
            <v>0</v>
          </cell>
          <cell r="AF136">
            <v>0</v>
          </cell>
        </row>
        <row r="137">
          <cell r="B137" t="str">
            <v>- długoterminowe</v>
          </cell>
          <cell r="T137">
            <v>0</v>
          </cell>
          <cell r="Z137">
            <v>0</v>
          </cell>
          <cell r="AF137">
            <v>0</v>
          </cell>
        </row>
        <row r="138">
          <cell r="B138" t="str">
            <v>- krótkoterminowe</v>
          </cell>
          <cell r="T138">
            <v>0</v>
          </cell>
          <cell r="Z138">
            <v>0</v>
          </cell>
          <cell r="AF138">
            <v>0</v>
          </cell>
        </row>
        <row r="139">
          <cell r="B139" t="str">
            <v xml:space="preserve">PASYWA RAZEM   </v>
          </cell>
          <cell r="T139">
            <v>6878031.0999999996</v>
          </cell>
          <cell r="Z139">
            <v>6097227.6799999997</v>
          </cell>
          <cell r="AF139">
            <v>5235814.6499999994</v>
          </cell>
        </row>
        <row r="142">
          <cell r="B142" t="str">
            <v>Tabela nr 2.1</v>
          </cell>
        </row>
        <row r="143">
          <cell r="B143" t="str">
            <v>RACHUNEK ZYSKÓW I STRAT W WARIANCIE PORÓWNAWCZYM</v>
          </cell>
        </row>
        <row r="144">
          <cell r="B144" t="str">
            <v>Wyszczególnienie</v>
          </cell>
          <cell r="T144" t="str">
            <v>Rachunek zysków i strat za okres</v>
          </cell>
        </row>
        <row r="145">
          <cell r="T145" t="str">
            <v>od 01.01.2005        do 31.12.2005</v>
          </cell>
          <cell r="Z145" t="str">
            <v>od 01.01.2004        do 31.12.2004</v>
          </cell>
          <cell r="AF145" t="str">
            <v>od 01.01.2003        do 31.12.2003</v>
          </cell>
        </row>
        <row r="147">
          <cell r="B147" t="str">
            <v>A. PRZYCHODY NETTO ZE SPRZ. I ZRÓWN. Z NIMI, w tym:</v>
          </cell>
          <cell r="T147">
            <v>15589961.059999999</v>
          </cell>
          <cell r="Z147">
            <v>10194591.5</v>
          </cell>
          <cell r="AF147">
            <v>9033581.959999999</v>
          </cell>
        </row>
        <row r="148">
          <cell r="B148" t="str">
            <v>- od jednostek powiązanych</v>
          </cell>
          <cell r="T148">
            <v>14703403.859999999</v>
          </cell>
          <cell r="Z148">
            <v>9771952.8800000008</v>
          </cell>
          <cell r="AF148">
            <v>9170711.6899999995</v>
          </cell>
        </row>
        <row r="149">
          <cell r="B149" t="str">
            <v>I. Przychody netto ze sprzedaży produktów</v>
          </cell>
          <cell r="T149">
            <v>14575305.779999999</v>
          </cell>
          <cell r="Z149">
            <v>9661745.9100000001</v>
          </cell>
          <cell r="AF149">
            <v>9067772.9199999999</v>
          </cell>
        </row>
        <row r="150">
          <cell r="B150" t="str">
            <v xml:space="preserve">II. Zmiana stanu produktów (zwiększ. "+", zmniejsz. "-") </v>
          </cell>
          <cell r="T150">
            <v>572491.36</v>
          </cell>
          <cell r="Z150">
            <v>222419.56</v>
          </cell>
          <cell r="AF150">
            <v>-150686.24</v>
          </cell>
        </row>
        <row r="151">
          <cell r="B151" t="str">
            <v>III. Koszt wytworz. produktów na własne potrzeby jednostki</v>
          </cell>
          <cell r="T151">
            <v>0</v>
          </cell>
          <cell r="Z151">
            <v>0</v>
          </cell>
          <cell r="AF151">
            <v>0</v>
          </cell>
        </row>
        <row r="152">
          <cell r="B152" t="str">
            <v>IV. Przychody netto ze sprzedaży towarów i materiałów</v>
          </cell>
          <cell r="T152">
            <v>442163.92</v>
          </cell>
          <cell r="Z152">
            <v>310426.03000000003</v>
          </cell>
          <cell r="AF152">
            <v>116495.28</v>
          </cell>
        </row>
        <row r="153">
          <cell r="B153" t="str">
            <v>B. KOSZTY DZIAŁALNOŚCI OPERACYJNEJ</v>
          </cell>
          <cell r="T153">
            <v>13978575.980000002</v>
          </cell>
          <cell r="Z153">
            <v>9978125.6400000006</v>
          </cell>
          <cell r="AF153">
            <v>8256122.120000001</v>
          </cell>
        </row>
        <row r="154">
          <cell r="B154" t="str">
            <v>I. Amortyzacja</v>
          </cell>
          <cell r="T154">
            <v>509438.54</v>
          </cell>
          <cell r="Z154">
            <v>525322.48</v>
          </cell>
          <cell r="AF154">
            <v>301410.28000000003</v>
          </cell>
        </row>
        <row r="155">
          <cell r="B155" t="str">
            <v>II. Zużycie materiałów i energii</v>
          </cell>
          <cell r="T155">
            <v>9298314.5999999996</v>
          </cell>
          <cell r="Z155">
            <v>6201060.6500000004</v>
          </cell>
          <cell r="AF155">
            <v>5086479.5</v>
          </cell>
        </row>
        <row r="156">
          <cell r="B156" t="str">
            <v>III. Usługi obce</v>
          </cell>
          <cell r="T156">
            <v>1655966.8</v>
          </cell>
          <cell r="Z156">
            <v>1318396.8</v>
          </cell>
          <cell r="AF156">
            <v>1409034.7</v>
          </cell>
        </row>
        <row r="157">
          <cell r="B157" t="str">
            <v>IV. Podatki i opłaty, w tym:</v>
          </cell>
          <cell r="T157">
            <v>138984.31</v>
          </cell>
          <cell r="Z157">
            <v>132866.57</v>
          </cell>
          <cell r="AF157">
            <v>81507.649999999994</v>
          </cell>
        </row>
        <row r="158">
          <cell r="B158" t="str">
            <v>- podatek akcyzowy</v>
          </cell>
          <cell r="T158">
            <v>0</v>
          </cell>
          <cell r="Z158">
            <v>0</v>
          </cell>
          <cell r="AF158">
            <v>0</v>
          </cell>
        </row>
        <row r="159">
          <cell r="B159" t="str">
            <v>V. Wynagrodzenia</v>
          </cell>
          <cell r="T159">
            <v>1490101.64</v>
          </cell>
          <cell r="Z159">
            <v>1122741.02</v>
          </cell>
          <cell r="AF159">
            <v>947415.87</v>
          </cell>
        </row>
        <row r="160">
          <cell r="B160" t="str">
            <v>VI. Ubezpieczenia społeczne i inne świadczenia</v>
          </cell>
          <cell r="T160">
            <v>442415.63</v>
          </cell>
          <cell r="Z160">
            <v>353249.52</v>
          </cell>
          <cell r="AF160">
            <v>287067.99</v>
          </cell>
        </row>
        <row r="161">
          <cell r="B161" t="str">
            <v>VII. Pozostałe koszty rodzajowe</v>
          </cell>
          <cell r="T161">
            <v>107906</v>
          </cell>
          <cell r="Z161">
            <v>74141.58</v>
          </cell>
          <cell r="AF161">
            <v>61299.13</v>
          </cell>
        </row>
        <row r="162">
          <cell r="B162" t="str">
            <v>VIII. Wartość sprzedanych towarów i materiałów</v>
          </cell>
          <cell r="T162">
            <v>335448.46000000002</v>
          </cell>
          <cell r="Z162">
            <v>250347.02</v>
          </cell>
          <cell r="AF162">
            <v>81907</v>
          </cell>
        </row>
        <row r="163">
          <cell r="B163" t="str">
            <v>C. ZYSK (STRATA) ZE SPRZEDAŻY (A-B)</v>
          </cell>
          <cell r="T163">
            <v>1611385.0799999963</v>
          </cell>
          <cell r="Z163">
            <v>216465.8599999994</v>
          </cell>
          <cell r="AF163">
            <v>777459.83999999799</v>
          </cell>
        </row>
        <row r="164">
          <cell r="B164" t="str">
            <v>D. POZOSTAŁE PRZYCHODY OPERACYJNE</v>
          </cell>
          <cell r="T164">
            <v>27799.54</v>
          </cell>
          <cell r="Z164">
            <v>123765.6</v>
          </cell>
          <cell r="AF164">
            <v>5068.7700000000004</v>
          </cell>
        </row>
        <row r="165">
          <cell r="B165" t="str">
            <v>I. Zysk ze zbycia niefinansowych aktywów trwałych</v>
          </cell>
          <cell r="T165">
            <v>0</v>
          </cell>
          <cell r="Z165">
            <v>2966.86</v>
          </cell>
          <cell r="AF165">
            <v>5000</v>
          </cell>
        </row>
        <row r="166">
          <cell r="B166" t="str">
            <v>II. Dotacje</v>
          </cell>
          <cell r="T166">
            <v>0</v>
          </cell>
          <cell r="Z166">
            <v>0</v>
          </cell>
          <cell r="AF166">
            <v>0</v>
          </cell>
        </row>
        <row r="167">
          <cell r="B167" t="str">
            <v>III. Inne przychody operacyjne</v>
          </cell>
          <cell r="T167">
            <v>27799.54</v>
          </cell>
          <cell r="Z167">
            <v>120798.74</v>
          </cell>
          <cell r="AF167">
            <v>68.77</v>
          </cell>
        </row>
        <row r="168">
          <cell r="B168" t="str">
            <v>E. POZOSTAŁE KOSZTY OPERACYJNE</v>
          </cell>
          <cell r="T168">
            <v>11015.24</v>
          </cell>
          <cell r="Z168">
            <v>3233.06</v>
          </cell>
          <cell r="AF168">
            <v>21663.13</v>
          </cell>
        </row>
        <row r="169">
          <cell r="B169" t="str">
            <v>I. Strata ze zbycia niefinansowych aktywów trwałych</v>
          </cell>
          <cell r="T169">
            <v>6562.3</v>
          </cell>
          <cell r="Z169">
            <v>0</v>
          </cell>
          <cell r="AF169">
            <v>0</v>
          </cell>
        </row>
        <row r="170">
          <cell r="B170" t="str">
            <v>II. Aktualizacja wartości aktywów niefinansowych</v>
          </cell>
          <cell r="T170">
            <v>0</v>
          </cell>
          <cell r="Z170">
            <v>0</v>
          </cell>
          <cell r="AF170">
            <v>0</v>
          </cell>
        </row>
        <row r="171">
          <cell r="B171" t="str">
            <v>III. Inne koszty operacyjne</v>
          </cell>
          <cell r="T171">
            <v>4452.9399999999996</v>
          </cell>
          <cell r="Z171">
            <v>3233.06</v>
          </cell>
          <cell r="AF171">
            <v>21663.13</v>
          </cell>
        </row>
        <row r="172">
          <cell r="B172" t="str">
            <v>F. ZYSK (STRATA) Z DZIAŁALN. OPERACYJNEJ (C+D-E)</v>
          </cell>
          <cell r="T172">
            <v>1628169.3799999964</v>
          </cell>
          <cell r="Z172">
            <v>336998.39999999938</v>
          </cell>
          <cell r="AF172">
            <v>760865.479999998</v>
          </cell>
        </row>
        <row r="173">
          <cell r="B173" t="str">
            <v>G. PRZYCHODY FINANSOWE</v>
          </cell>
          <cell r="T173">
            <v>62149.02</v>
          </cell>
          <cell r="Z173">
            <v>507277.58999999997</v>
          </cell>
          <cell r="AF173">
            <v>587.01</v>
          </cell>
        </row>
        <row r="174">
          <cell r="B174" t="str">
            <v>I. Dywidendy i udziały w zyskach, w tym:</v>
          </cell>
          <cell r="T174">
            <v>0</v>
          </cell>
          <cell r="Z174">
            <v>0</v>
          </cell>
          <cell r="AF174">
            <v>0</v>
          </cell>
        </row>
        <row r="175">
          <cell r="B175" t="str">
            <v>- od jednostek powiązanych</v>
          </cell>
          <cell r="T175">
            <v>0</v>
          </cell>
          <cell r="Z175">
            <v>0</v>
          </cell>
          <cell r="AF175">
            <v>0</v>
          </cell>
        </row>
        <row r="176">
          <cell r="B176" t="str">
            <v>II. Odsetki, w tym:</v>
          </cell>
          <cell r="T176">
            <v>0</v>
          </cell>
          <cell r="Z176">
            <v>41.62</v>
          </cell>
          <cell r="AF176">
            <v>587.01</v>
          </cell>
        </row>
        <row r="177">
          <cell r="B177" t="str">
            <v>- od jednostek powiązanych</v>
          </cell>
          <cell r="T177">
            <v>0</v>
          </cell>
          <cell r="Z177">
            <v>0</v>
          </cell>
          <cell r="AF177">
            <v>0</v>
          </cell>
        </row>
        <row r="178">
          <cell r="B178" t="str">
            <v>III. Zysk ze zbycia inwestycji</v>
          </cell>
          <cell r="T178">
            <v>0</v>
          </cell>
          <cell r="Z178">
            <v>0</v>
          </cell>
          <cell r="AF178">
            <v>0</v>
          </cell>
        </row>
        <row r="179">
          <cell r="B179" t="str">
            <v>IV. Aktualizacja wartości inwestycji</v>
          </cell>
          <cell r="T179">
            <v>0</v>
          </cell>
          <cell r="Z179">
            <v>0</v>
          </cell>
          <cell r="AF179">
            <v>0</v>
          </cell>
        </row>
        <row r="180">
          <cell r="B180" t="str">
            <v>V. Inne</v>
          </cell>
          <cell r="T180">
            <v>62149.02</v>
          </cell>
          <cell r="Z180">
            <v>507235.97</v>
          </cell>
          <cell r="AF180">
            <v>0</v>
          </cell>
        </row>
        <row r="181">
          <cell r="B181" t="str">
            <v>H. KOSZTY FINANSOWE</v>
          </cell>
          <cell r="T181">
            <v>193261.51</v>
          </cell>
          <cell r="Z181">
            <v>159069.23000000001</v>
          </cell>
          <cell r="AF181">
            <v>485861.33</v>
          </cell>
        </row>
        <row r="182">
          <cell r="B182" t="str">
            <v>I. Odsetki, w tym:</v>
          </cell>
          <cell r="T182">
            <v>185761.51</v>
          </cell>
          <cell r="Z182">
            <v>148069.23000000001</v>
          </cell>
          <cell r="AF182">
            <v>60904.81</v>
          </cell>
        </row>
        <row r="183">
          <cell r="B183" t="str">
            <v>- dla jednostek powiązanych</v>
          </cell>
          <cell r="T183">
            <v>15348.64</v>
          </cell>
          <cell r="Z183">
            <v>16343.95</v>
          </cell>
          <cell r="AF183">
            <v>18050.96</v>
          </cell>
        </row>
        <row r="184">
          <cell r="B184" t="str">
            <v>II. Strata ze zbycia inwestycji</v>
          </cell>
          <cell r="T184">
            <v>0</v>
          </cell>
          <cell r="Z184">
            <v>0</v>
          </cell>
          <cell r="AF184">
            <v>0</v>
          </cell>
        </row>
        <row r="185">
          <cell r="B185" t="str">
            <v>III. Aktualizacja wartości inwestycji</v>
          </cell>
          <cell r="T185">
            <v>0</v>
          </cell>
          <cell r="Z185">
            <v>0</v>
          </cell>
          <cell r="AF185">
            <v>0</v>
          </cell>
        </row>
        <row r="186">
          <cell r="B186" t="str">
            <v>IV. Inne</v>
          </cell>
          <cell r="T186">
            <v>7500</v>
          </cell>
          <cell r="Z186">
            <v>11000</v>
          </cell>
          <cell r="AF186">
            <v>424956.52</v>
          </cell>
        </row>
        <row r="187">
          <cell r="B187" t="str">
            <v>I. ZYSK (STRATA) Z DZIAŁALN. GOSPODARCZ. (F+G-H)</v>
          </cell>
          <cell r="T187">
            <v>1497056.8899999964</v>
          </cell>
          <cell r="Z187">
            <v>685206.75999999931</v>
          </cell>
          <cell r="AF187">
            <v>275591.159999998</v>
          </cell>
        </row>
        <row r="188">
          <cell r="B188" t="str">
            <v>J. WYNIK ZDARZEŃ NADZWYCZAJNYCH (J.I.-J.II.)</v>
          </cell>
          <cell r="T188">
            <v>0</v>
          </cell>
          <cell r="Z188">
            <v>0</v>
          </cell>
          <cell r="AF188">
            <v>0</v>
          </cell>
        </row>
        <row r="189">
          <cell r="B189" t="str">
            <v>I. Zyski nadzwyczajne</v>
          </cell>
          <cell r="T189">
            <v>0</v>
          </cell>
          <cell r="Z189">
            <v>0</v>
          </cell>
          <cell r="AF189">
            <v>0</v>
          </cell>
        </row>
        <row r="190">
          <cell r="B190" t="str">
            <v>II. Straty nadzwyczajne</v>
          </cell>
          <cell r="T190">
            <v>0</v>
          </cell>
          <cell r="Z190">
            <v>0</v>
          </cell>
          <cell r="AF190">
            <v>0</v>
          </cell>
        </row>
        <row r="191">
          <cell r="B191" t="str">
            <v>K. ZYSK (STRATA) BRUTTO (I±J)</v>
          </cell>
          <cell r="T191">
            <v>1497056.8899999964</v>
          </cell>
          <cell r="Z191">
            <v>685206.75999999931</v>
          </cell>
          <cell r="AF191">
            <v>275591.159999998</v>
          </cell>
        </row>
        <row r="192">
          <cell r="B192" t="str">
            <v>L. PODATEK DOCHODOWY</v>
          </cell>
          <cell r="T192">
            <v>240589</v>
          </cell>
          <cell r="Z192">
            <v>151540</v>
          </cell>
          <cell r="AF192">
            <v>119526</v>
          </cell>
        </row>
        <row r="193">
          <cell r="B193" t="str">
            <v>M. POZOSTAŁE OBOWIĄZKOWE ZMNIEJSZENIA ZYSKU</v>
          </cell>
          <cell r="T193">
            <v>0</v>
          </cell>
          <cell r="Z193">
            <v>0</v>
          </cell>
          <cell r="AF193">
            <v>0</v>
          </cell>
        </row>
        <row r="194">
          <cell r="B194" t="str">
            <v>N. ZYSK (STRATA) NETTO (K-L-M)</v>
          </cell>
          <cell r="T194">
            <v>1256467.8899999964</v>
          </cell>
          <cell r="Z194">
            <v>533666.75999999931</v>
          </cell>
          <cell r="AF194">
            <v>156065.159999998</v>
          </cell>
        </row>
        <row r="197">
          <cell r="B197" t="str">
            <v>Tabela nr 2.2</v>
          </cell>
        </row>
        <row r="198">
          <cell r="B198" t="str">
            <v>RACHUNEK ZYSKÓW I STRAT W WARIANCIE KALKULACYJNYM</v>
          </cell>
        </row>
        <row r="199">
          <cell r="B199" t="str">
            <v>Wyszczególnienie</v>
          </cell>
          <cell r="T199" t="str">
            <v>Rachunek zysków i strat za okres</v>
          </cell>
        </row>
        <row r="200">
          <cell r="T200" t="str">
            <v>od 01.01.2005        do 31.12.2005</v>
          </cell>
          <cell r="Z200" t="str">
            <v>od 01.01.2004        do 31.12.2004</v>
          </cell>
          <cell r="AF200" t="str">
            <v>od 01.01.2003        do 31.12.2003</v>
          </cell>
        </row>
        <row r="202">
          <cell r="B202" t="str">
            <v>A. PRZYCH. NETTO ZE SPRZ. PROD., TOW. I MAT., w tym:</v>
          </cell>
          <cell r="T202">
            <v>0</v>
          </cell>
          <cell r="Z202">
            <v>0</v>
          </cell>
          <cell r="AF202">
            <v>0</v>
          </cell>
        </row>
        <row r="203">
          <cell r="B203" t="str">
            <v>- od jednostek powiązanych</v>
          </cell>
        </row>
        <row r="204">
          <cell r="B204" t="str">
            <v>I. Przychody netto ze sprzedaży produktów</v>
          </cell>
        </row>
        <row r="205">
          <cell r="B205" t="str">
            <v>II. Przychody netto ze sprzedaży towarów i materiałów</v>
          </cell>
        </row>
        <row r="206">
          <cell r="B206" t="str">
            <v>B. KOSZTY SPRZEDANYCH PROD., TOW. I MAT., w tym:</v>
          </cell>
          <cell r="T206">
            <v>0</v>
          </cell>
          <cell r="Z206">
            <v>0</v>
          </cell>
          <cell r="AF206">
            <v>0</v>
          </cell>
        </row>
        <row r="207">
          <cell r="B207" t="str">
            <v>- jednostkom powiązanym</v>
          </cell>
        </row>
        <row r="208">
          <cell r="B208" t="str">
            <v>I. Koszt wytworzenia sprzedanych produktów</v>
          </cell>
        </row>
        <row r="209">
          <cell r="B209" t="str">
            <v>II. Wartość sprzedanych towarów i materiałów</v>
          </cell>
        </row>
        <row r="210">
          <cell r="B210" t="str">
            <v>C. ZYSK (STRATA) BRUTTO ZE SPRZEDAŻY (A-B)</v>
          </cell>
          <cell r="T210">
            <v>0</v>
          </cell>
          <cell r="Z210">
            <v>0</v>
          </cell>
          <cell r="AF210">
            <v>0</v>
          </cell>
        </row>
        <row r="211">
          <cell r="B211" t="str">
            <v>D. KOSZTY SPRZEDAŻY</v>
          </cell>
        </row>
        <row r="212">
          <cell r="B212" t="str">
            <v>E. KOSZTY OGÓLNEGO ZARZĄDU</v>
          </cell>
        </row>
        <row r="213">
          <cell r="B213" t="str">
            <v>F. ZYSK/STRATA ZE SPRZEDAŻY (C-D-E)</v>
          </cell>
          <cell r="T213">
            <v>0</v>
          </cell>
          <cell r="Z213">
            <v>0</v>
          </cell>
          <cell r="AF213">
            <v>0</v>
          </cell>
        </row>
        <row r="214">
          <cell r="B214" t="str">
            <v>G. POZOSTAŁE PRZYCHODY OPERACYJNE</v>
          </cell>
          <cell r="T214">
            <v>0</v>
          </cell>
          <cell r="Z214">
            <v>0</v>
          </cell>
          <cell r="AF214">
            <v>0</v>
          </cell>
        </row>
        <row r="215">
          <cell r="B215" t="str">
            <v>I. Zysk ze zbycia niefinansowych aktywów trwałych</v>
          </cell>
        </row>
        <row r="216">
          <cell r="B216" t="str">
            <v>II. Dotacje</v>
          </cell>
        </row>
        <row r="217">
          <cell r="B217" t="str">
            <v>III. Inne przychody operacyjne</v>
          </cell>
        </row>
        <row r="218">
          <cell r="B218" t="str">
            <v>H. POZOSTAŁE KOSZTY OPERACYJNE</v>
          </cell>
          <cell r="T218">
            <v>0</v>
          </cell>
          <cell r="Z218">
            <v>0</v>
          </cell>
          <cell r="AF218">
            <v>0</v>
          </cell>
        </row>
        <row r="219">
          <cell r="B219" t="str">
            <v>I. Strata ze zbycia niefinansowych aktywów trwałych</v>
          </cell>
        </row>
        <row r="220">
          <cell r="B220" t="str">
            <v>II. Aktualizacja wartości aktywów niefinansowych</v>
          </cell>
        </row>
        <row r="221">
          <cell r="B221" t="str">
            <v>III. Inne koszty operacyjne</v>
          </cell>
        </row>
        <row r="222">
          <cell r="B222" t="str">
            <v>I. ZYSK (STRATA) Z DZIAŁALN. OPERACYJNEJ (F+G-H)</v>
          </cell>
          <cell r="T222">
            <v>0</v>
          </cell>
          <cell r="Z222">
            <v>0</v>
          </cell>
          <cell r="AF222">
            <v>0</v>
          </cell>
        </row>
        <row r="223">
          <cell r="B223" t="str">
            <v>J. PRZYCHODY FINANSOWE</v>
          </cell>
          <cell r="T223">
            <v>0</v>
          </cell>
          <cell r="Z223">
            <v>0</v>
          </cell>
          <cell r="AF223">
            <v>0</v>
          </cell>
        </row>
        <row r="224">
          <cell r="B224" t="str">
            <v>I. Dywidendy i udziały w zyskach, w tym:</v>
          </cell>
        </row>
        <row r="225">
          <cell r="B225" t="str">
            <v>- od jednostek powiązanych</v>
          </cell>
        </row>
        <row r="226">
          <cell r="B226" t="str">
            <v>II. Odsetki, w tym:</v>
          </cell>
        </row>
        <row r="227">
          <cell r="B227" t="str">
            <v>- od jednostek powiązanych</v>
          </cell>
        </row>
        <row r="228">
          <cell r="B228" t="str">
            <v>III. Zysk ze zbycia inwestycji</v>
          </cell>
        </row>
        <row r="229">
          <cell r="B229" t="str">
            <v>IV. Aktualizacja wartości inwestycji</v>
          </cell>
        </row>
        <row r="230">
          <cell r="B230" t="str">
            <v>V. Inne</v>
          </cell>
        </row>
        <row r="231">
          <cell r="B231" t="str">
            <v>K. KOSZTY FINANSOWE</v>
          </cell>
          <cell r="T231">
            <v>0</v>
          </cell>
          <cell r="Z231">
            <v>0</v>
          </cell>
          <cell r="AF231">
            <v>0</v>
          </cell>
        </row>
        <row r="232">
          <cell r="B232" t="str">
            <v>I. Odsetki, w tym:</v>
          </cell>
        </row>
        <row r="233">
          <cell r="B233" t="str">
            <v>- dla jednostek powiązanych</v>
          </cell>
        </row>
        <row r="234">
          <cell r="B234" t="str">
            <v>II. Strata ze zbycia inwestycji</v>
          </cell>
        </row>
        <row r="235">
          <cell r="B235" t="str">
            <v>III. Aktualizacja wartości inwestycji</v>
          </cell>
        </row>
        <row r="236">
          <cell r="B236" t="str">
            <v>IV. Inne</v>
          </cell>
        </row>
        <row r="237">
          <cell r="B237" t="str">
            <v>L. ZYSK (STRATA) Z DZIAŁALN. GOSPODARCZ. (I+J-K)</v>
          </cell>
          <cell r="T237">
            <v>0</v>
          </cell>
          <cell r="Z237">
            <v>0</v>
          </cell>
          <cell r="AF237">
            <v>0</v>
          </cell>
        </row>
        <row r="238">
          <cell r="B238" t="str">
            <v>M. WYNIK ZDARZEŃ NADZWYCZAJNYCH (M.I.-M.II.)</v>
          </cell>
          <cell r="T238">
            <v>0</v>
          </cell>
          <cell r="Z238">
            <v>0</v>
          </cell>
          <cell r="AF238">
            <v>0</v>
          </cell>
        </row>
        <row r="239">
          <cell r="B239" t="str">
            <v>I. Zyski nadzwyczajne</v>
          </cell>
        </row>
        <row r="240">
          <cell r="B240" t="str">
            <v>II. Straty nadzwyczajne</v>
          </cell>
        </row>
        <row r="241">
          <cell r="B241" t="str">
            <v>N. ZYSK (STRATA) BRUTTO (L±M)</v>
          </cell>
          <cell r="T241">
            <v>0</v>
          </cell>
          <cell r="Z241">
            <v>0</v>
          </cell>
          <cell r="AF241">
            <v>0</v>
          </cell>
        </row>
        <row r="242">
          <cell r="B242" t="str">
            <v>O. PODATEK DOCHODOWY</v>
          </cell>
        </row>
        <row r="243">
          <cell r="B243" t="str">
            <v>P. POZOSTAŁE OBOWIĄZKOWE ZMNIEJSZENIA ZYSKU</v>
          </cell>
        </row>
        <row r="244">
          <cell r="B244" t="str">
            <v>R. ZYSK (STRATA) NETTO (N-O-P)</v>
          </cell>
          <cell r="T244">
            <v>0</v>
          </cell>
          <cell r="Z244">
            <v>0</v>
          </cell>
          <cell r="AF244">
            <v>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8E481-9509-4EC1-A7DB-CC48CFDFC9E8}">
  <sheetPr>
    <tabColor rgb="FF92D050"/>
    <pageSetUpPr fitToPage="1"/>
  </sheetPr>
  <dimension ref="A1:J57"/>
  <sheetViews>
    <sheetView showGridLines="0" view="pageBreakPreview" topLeftCell="A2" zoomScale="112" zoomScaleNormal="100" zoomScaleSheetLayoutView="112" workbookViewId="0">
      <selection activeCell="L5" sqref="L5"/>
    </sheetView>
  </sheetViews>
  <sheetFormatPr defaultColWidth="8.5703125" defaultRowHeight="15" x14ac:dyDescent="0.25"/>
  <cols>
    <col min="1" max="1" width="54" style="10" customWidth="1"/>
    <col min="2" max="2" width="7.85546875" style="59" customWidth="1"/>
    <col min="3" max="3" width="15.85546875" style="10" customWidth="1"/>
    <col min="4" max="4" width="11.7109375" style="10" customWidth="1"/>
    <col min="5" max="5" width="9.28515625" style="10" bestFit="1" customWidth="1"/>
    <col min="6" max="6" width="4" style="10" bestFit="1" customWidth="1"/>
    <col min="7" max="7" width="3.28515625" style="10" bestFit="1" customWidth="1"/>
    <col min="8" max="8" width="9.28515625" style="10" bestFit="1" customWidth="1"/>
    <col min="9" max="9" width="4" style="10" bestFit="1" customWidth="1"/>
    <col min="10" max="11" width="9.28515625" style="10" bestFit="1" customWidth="1"/>
    <col min="12" max="16384" width="8.5703125" style="10"/>
  </cols>
  <sheetData>
    <row r="1" spans="1:10" s="4" customFormat="1" ht="66" customHeight="1" x14ac:dyDescent="0.25">
      <c r="A1" s="1" t="s">
        <v>0</v>
      </c>
      <c r="B1" s="2"/>
      <c r="C1" s="2"/>
      <c r="D1" s="2"/>
      <c r="E1" s="3"/>
    </row>
    <row r="2" spans="1:10" s="7" customFormat="1" ht="70.5" customHeight="1" x14ac:dyDescent="0.35">
      <c r="A2" s="5" t="s">
        <v>1</v>
      </c>
      <c r="B2" s="5"/>
      <c r="C2" s="5"/>
      <c r="D2" s="5"/>
      <c r="E2" s="6"/>
    </row>
    <row r="3" spans="1:10" ht="30" customHeight="1" x14ac:dyDescent="0.25">
      <c r="A3" s="8" t="s">
        <v>2</v>
      </c>
      <c r="B3" s="8"/>
      <c r="C3" s="8"/>
      <c r="D3" s="8"/>
      <c r="E3" s="9"/>
    </row>
    <row r="4" spans="1:10" x14ac:dyDescent="0.25">
      <c r="A4" s="11" t="s">
        <v>3</v>
      </c>
      <c r="B4" s="12" t="s">
        <v>4</v>
      </c>
      <c r="C4" s="13" t="s">
        <v>5</v>
      </c>
      <c r="D4" s="13"/>
    </row>
    <row r="5" spans="1:10" ht="32.25" customHeight="1" x14ac:dyDescent="0.25">
      <c r="A5" s="14"/>
      <c r="B5" s="15"/>
      <c r="C5" s="16" t="s">
        <v>6</v>
      </c>
      <c r="D5" s="16" t="s">
        <v>7</v>
      </c>
    </row>
    <row r="6" spans="1:10" ht="15.95" customHeight="1" x14ac:dyDescent="0.25">
      <c r="A6" s="17" t="s">
        <v>8</v>
      </c>
      <c r="B6" s="18"/>
      <c r="C6" s="19">
        <f>SUM(C7:C13)</f>
        <v>208245000</v>
      </c>
      <c r="D6" s="19">
        <f>SUM(D7:D13)</f>
        <v>209645000</v>
      </c>
    </row>
    <row r="7" spans="1:10" ht="15" customHeight="1" x14ac:dyDescent="0.25">
      <c r="A7" s="20" t="s">
        <v>9</v>
      </c>
      <c r="B7" s="21">
        <v>10</v>
      </c>
      <c r="C7" s="22">
        <v>26521000</v>
      </c>
      <c r="D7" s="22">
        <v>28368000</v>
      </c>
    </row>
    <row r="8" spans="1:10" ht="15" customHeight="1" x14ac:dyDescent="0.25">
      <c r="A8" s="20" t="s">
        <v>10</v>
      </c>
      <c r="B8" s="21">
        <v>11</v>
      </c>
      <c r="C8" s="22">
        <v>148295000</v>
      </c>
      <c r="D8" s="22">
        <v>149527000</v>
      </c>
      <c r="E8" s="23"/>
    </row>
    <row r="9" spans="1:10" ht="15" customHeight="1" x14ac:dyDescent="0.25">
      <c r="A9" s="20" t="s">
        <v>11</v>
      </c>
      <c r="B9" s="21"/>
      <c r="C9" s="22">
        <v>31055000</v>
      </c>
      <c r="D9" s="22">
        <v>28827000</v>
      </c>
    </row>
    <row r="10" spans="1:10" ht="15" customHeight="1" x14ac:dyDescent="0.25">
      <c r="A10" s="20" t="s">
        <v>12</v>
      </c>
      <c r="B10" s="21">
        <v>23</v>
      </c>
      <c r="C10" s="22">
        <v>50000</v>
      </c>
      <c r="D10" s="22">
        <v>50000</v>
      </c>
    </row>
    <row r="11" spans="1:10" ht="15" customHeight="1" x14ac:dyDescent="0.25">
      <c r="A11" s="20" t="s">
        <v>13</v>
      </c>
      <c r="B11" s="21">
        <v>9</v>
      </c>
      <c r="C11" s="22">
        <v>873000</v>
      </c>
      <c r="D11" s="22">
        <v>1347000</v>
      </c>
      <c r="E11" s="23"/>
    </row>
    <row r="12" spans="1:10" ht="15" customHeight="1" x14ac:dyDescent="0.25">
      <c r="A12" s="20" t="s">
        <v>14</v>
      </c>
      <c r="B12" s="21"/>
      <c r="C12" s="24">
        <f>281000+893000</f>
        <v>1174000</v>
      </c>
      <c r="D12" s="22">
        <v>1249000</v>
      </c>
      <c r="E12" s="23"/>
    </row>
    <row r="13" spans="1:10" ht="15" customHeight="1" x14ac:dyDescent="0.25">
      <c r="A13" s="20" t="s">
        <v>15</v>
      </c>
      <c r="B13" s="25"/>
      <c r="C13" s="22">
        <v>277000</v>
      </c>
      <c r="D13" s="22">
        <v>277000</v>
      </c>
    </row>
    <row r="14" spans="1:10" ht="15.95" customHeight="1" x14ac:dyDescent="0.25">
      <c r="A14" s="26" t="s">
        <v>16</v>
      </c>
      <c r="B14" s="27"/>
      <c r="C14" s="28">
        <f>SUM(C15:C23)</f>
        <v>212213000</v>
      </c>
      <c r="D14" s="28">
        <f>SUM(D15:D23)</f>
        <v>209495000</v>
      </c>
      <c r="F14" s="29"/>
      <c r="H14" s="29"/>
      <c r="I14" s="29"/>
      <c r="J14" s="30"/>
    </row>
    <row r="15" spans="1:10" ht="15" customHeight="1" x14ac:dyDescent="0.25">
      <c r="A15" s="20" t="s">
        <v>17</v>
      </c>
      <c r="B15" s="25">
        <v>12</v>
      </c>
      <c r="C15" s="22">
        <v>1225000</v>
      </c>
      <c r="D15" s="22">
        <v>691000</v>
      </c>
      <c r="H15" s="31"/>
    </row>
    <row r="16" spans="1:10" ht="15" customHeight="1" x14ac:dyDescent="0.25">
      <c r="A16" s="20" t="s">
        <v>18</v>
      </c>
      <c r="B16" s="21">
        <v>13</v>
      </c>
      <c r="C16" s="24">
        <v>85433000</v>
      </c>
      <c r="D16" s="24">
        <v>94381000</v>
      </c>
      <c r="F16" s="32"/>
    </row>
    <row r="17" spans="1:6" ht="15" customHeight="1" x14ac:dyDescent="0.25">
      <c r="A17" s="20" t="s">
        <v>19</v>
      </c>
      <c r="B17" s="21">
        <v>13</v>
      </c>
      <c r="C17" s="24">
        <v>3725000</v>
      </c>
      <c r="D17" s="24">
        <v>3875000</v>
      </c>
      <c r="E17" s="33"/>
    </row>
    <row r="18" spans="1:6" ht="15" customHeight="1" x14ac:dyDescent="0.25">
      <c r="A18" s="20" t="s">
        <v>20</v>
      </c>
      <c r="B18" s="21">
        <v>14</v>
      </c>
      <c r="C18" s="22">
        <v>3854000</v>
      </c>
      <c r="D18" s="22">
        <v>4227000</v>
      </c>
    </row>
    <row r="19" spans="1:6" ht="15.95" customHeight="1" x14ac:dyDescent="0.25">
      <c r="A19" s="20" t="s">
        <v>14</v>
      </c>
      <c r="B19" s="25">
        <v>17</v>
      </c>
      <c r="C19" s="22">
        <v>257000</v>
      </c>
      <c r="D19" s="22">
        <v>383000</v>
      </c>
    </row>
    <row r="20" spans="1:6" ht="15.95" customHeight="1" x14ac:dyDescent="0.25">
      <c r="A20" s="20" t="s">
        <v>21</v>
      </c>
      <c r="B20" s="25">
        <v>9</v>
      </c>
      <c r="C20" s="24">
        <v>319000</v>
      </c>
      <c r="D20" s="22">
        <v>2000</v>
      </c>
    </row>
    <row r="21" spans="1:6" ht="15" customHeight="1" x14ac:dyDescent="0.25">
      <c r="A21" s="20" t="s">
        <v>22</v>
      </c>
      <c r="B21" s="25">
        <v>9</v>
      </c>
      <c r="C21" s="24">
        <v>18988000</v>
      </c>
      <c r="D21" s="22">
        <v>16243000</v>
      </c>
      <c r="E21" s="23"/>
    </row>
    <row r="22" spans="1:6" ht="15" customHeight="1" x14ac:dyDescent="0.25">
      <c r="A22" s="20" t="s">
        <v>15</v>
      </c>
      <c r="B22" s="25"/>
      <c r="C22" s="22">
        <v>66000</v>
      </c>
      <c r="D22" s="22">
        <v>287000</v>
      </c>
      <c r="E22" s="23"/>
    </row>
    <row r="23" spans="1:6" ht="18" customHeight="1" x14ac:dyDescent="0.25">
      <c r="A23" s="20" t="s">
        <v>23</v>
      </c>
      <c r="B23" s="25"/>
      <c r="C23" s="22">
        <v>98346000</v>
      </c>
      <c r="D23" s="22">
        <v>89406000</v>
      </c>
    </row>
    <row r="24" spans="1:6" ht="15.95" customHeight="1" x14ac:dyDescent="0.25">
      <c r="A24" s="17" t="s">
        <v>24</v>
      </c>
      <c r="B24" s="18"/>
      <c r="C24" s="34">
        <f>C6+C14</f>
        <v>420458000</v>
      </c>
      <c r="D24" s="34">
        <f>D6+D14</f>
        <v>419140000</v>
      </c>
      <c r="E24" s="29"/>
    </row>
    <row r="25" spans="1:6" x14ac:dyDescent="0.25">
      <c r="A25" s="35"/>
      <c r="B25" s="36"/>
      <c r="C25" s="37"/>
      <c r="D25" s="37"/>
      <c r="E25" s="29"/>
    </row>
    <row r="26" spans="1:6" ht="30" customHeight="1" x14ac:dyDescent="0.25">
      <c r="A26" s="38" t="s">
        <v>25</v>
      </c>
      <c r="B26" s="39"/>
      <c r="C26" s="40"/>
      <c r="D26" s="40"/>
    </row>
    <row r="27" spans="1:6" x14ac:dyDescent="0.25">
      <c r="A27" s="11" t="s">
        <v>26</v>
      </c>
      <c r="B27" s="12" t="s">
        <v>4</v>
      </c>
      <c r="C27" s="13" t="s">
        <v>5</v>
      </c>
      <c r="D27" s="13"/>
    </row>
    <row r="28" spans="1:6" ht="32.25" customHeight="1" x14ac:dyDescent="0.25">
      <c r="A28" s="14"/>
      <c r="B28" s="15"/>
      <c r="C28" s="16" t="str">
        <f>C5</f>
        <v>Stan na 31/03/2023</v>
      </c>
      <c r="D28" s="16" t="str">
        <f>D5</f>
        <v>Stan na 31/12/2022</v>
      </c>
    </row>
    <row r="29" spans="1:6" s="45" customFormat="1" ht="15.95" customHeight="1" x14ac:dyDescent="0.25">
      <c r="A29" s="41" t="s">
        <v>27</v>
      </c>
      <c r="B29" s="42"/>
      <c r="C29" s="43">
        <f>C30+C36</f>
        <v>264987000</v>
      </c>
      <c r="D29" s="43">
        <f>D30+D36</f>
        <v>257677000</v>
      </c>
      <c r="E29" s="44"/>
      <c r="F29" s="44"/>
    </row>
    <row r="30" spans="1:6" s="45" customFormat="1" ht="15.95" customHeight="1" x14ac:dyDescent="0.25">
      <c r="A30" s="41" t="s">
        <v>28</v>
      </c>
      <c r="B30" s="42"/>
      <c r="C30" s="19">
        <f>SUM(C31:C35)</f>
        <v>143685000</v>
      </c>
      <c r="D30" s="19">
        <f>SUM(D31:D35)</f>
        <v>141883000</v>
      </c>
      <c r="E30" s="44"/>
      <c r="F30" s="44"/>
    </row>
    <row r="31" spans="1:6" s="45" customFormat="1" x14ac:dyDescent="0.25">
      <c r="A31" s="46" t="s">
        <v>29</v>
      </c>
      <c r="B31" s="47">
        <v>15</v>
      </c>
      <c r="C31" s="22">
        <v>3707000</v>
      </c>
      <c r="D31" s="22">
        <v>3707000</v>
      </c>
    </row>
    <row r="32" spans="1:6" s="45" customFormat="1" x14ac:dyDescent="0.25">
      <c r="A32" s="46" t="s">
        <v>30</v>
      </c>
      <c r="B32" s="47"/>
      <c r="C32" s="22">
        <v>38412000</v>
      </c>
      <c r="D32" s="22">
        <v>38412000</v>
      </c>
    </row>
    <row r="33" spans="1:5" s="45" customFormat="1" x14ac:dyDescent="0.25">
      <c r="A33" s="46" t="s">
        <v>31</v>
      </c>
      <c r="B33" s="47"/>
      <c r="C33" s="22">
        <v>1099000</v>
      </c>
      <c r="D33" s="22">
        <v>737000</v>
      </c>
    </row>
    <row r="34" spans="1:5" s="45" customFormat="1" x14ac:dyDescent="0.25">
      <c r="A34" s="46" t="s">
        <v>32</v>
      </c>
      <c r="B34" s="47">
        <v>16</v>
      </c>
      <c r="C34" s="24">
        <v>100822000</v>
      </c>
      <c r="D34" s="24">
        <v>98490000</v>
      </c>
      <c r="E34" s="48"/>
    </row>
    <row r="35" spans="1:5" s="45" customFormat="1" x14ac:dyDescent="0.25">
      <c r="A35" s="49" t="s">
        <v>33</v>
      </c>
      <c r="B35" s="47"/>
      <c r="C35" s="24">
        <v>-355000</v>
      </c>
      <c r="D35" s="24">
        <v>537000</v>
      </c>
    </row>
    <row r="36" spans="1:5" s="45" customFormat="1" ht="15.95" customHeight="1" x14ac:dyDescent="0.25">
      <c r="A36" s="41" t="s">
        <v>34</v>
      </c>
      <c r="B36" s="42">
        <v>16</v>
      </c>
      <c r="C36" s="43">
        <v>121302000</v>
      </c>
      <c r="D36" s="43">
        <v>115794000</v>
      </c>
    </row>
    <row r="37" spans="1:5" s="45" customFormat="1" ht="15.95" customHeight="1" x14ac:dyDescent="0.25">
      <c r="A37" s="41" t="s">
        <v>35</v>
      </c>
      <c r="B37" s="42"/>
      <c r="C37" s="43">
        <f>C38+C43</f>
        <v>155471000</v>
      </c>
      <c r="D37" s="43">
        <f>D38+D43</f>
        <v>161463000</v>
      </c>
    </row>
    <row r="38" spans="1:5" s="45" customFormat="1" ht="15.95" customHeight="1" x14ac:dyDescent="0.25">
      <c r="A38" s="50" t="s">
        <v>36</v>
      </c>
      <c r="B38" s="51"/>
      <c r="C38" s="52">
        <f>SUM(C39:C42)</f>
        <v>83271000</v>
      </c>
      <c r="D38" s="52">
        <f>SUM(D39:D42)</f>
        <v>84596000</v>
      </c>
    </row>
    <row r="39" spans="1:5" s="45" customFormat="1" x14ac:dyDescent="0.25">
      <c r="A39" s="46" t="s">
        <v>37</v>
      </c>
      <c r="B39" s="53" t="s">
        <v>38</v>
      </c>
      <c r="C39" s="24">
        <v>17482000</v>
      </c>
      <c r="D39" s="24">
        <v>19280000</v>
      </c>
    </row>
    <row r="40" spans="1:5" s="45" customFormat="1" x14ac:dyDescent="0.25">
      <c r="A40" s="46" t="s">
        <v>39</v>
      </c>
      <c r="B40" s="53" t="s">
        <v>40</v>
      </c>
      <c r="C40" s="24">
        <v>63078000</v>
      </c>
      <c r="D40" s="24">
        <v>64503000</v>
      </c>
    </row>
    <row r="41" spans="1:5" s="45" customFormat="1" ht="15" customHeight="1" x14ac:dyDescent="0.25">
      <c r="A41" s="46" t="s">
        <v>41</v>
      </c>
      <c r="B41" s="47"/>
      <c r="C41" s="24">
        <v>342000</v>
      </c>
      <c r="D41" s="24">
        <v>342000</v>
      </c>
    </row>
    <row r="42" spans="1:5" s="45" customFormat="1" ht="15" customHeight="1" x14ac:dyDescent="0.25">
      <c r="A42" s="46" t="s">
        <v>42</v>
      </c>
      <c r="B42" s="47">
        <v>9</v>
      </c>
      <c r="C42" s="24">
        <v>2369000</v>
      </c>
      <c r="D42" s="24">
        <v>471000</v>
      </c>
      <c r="E42" s="48"/>
    </row>
    <row r="43" spans="1:5" s="45" customFormat="1" ht="15.95" customHeight="1" x14ac:dyDescent="0.25">
      <c r="A43" s="54" t="s">
        <v>43</v>
      </c>
      <c r="B43" s="55"/>
      <c r="C43" s="43">
        <f>SUM(C44:C52)</f>
        <v>72200000</v>
      </c>
      <c r="D43" s="43">
        <f>SUM(D44:D52)</f>
        <v>76867000</v>
      </c>
    </row>
    <row r="44" spans="1:5" s="56" customFormat="1" ht="15" customHeight="1" x14ac:dyDescent="0.25">
      <c r="A44" s="46" t="s">
        <v>44</v>
      </c>
      <c r="B44" s="53"/>
      <c r="C44" s="24">
        <v>31458000</v>
      </c>
      <c r="D44" s="24">
        <v>33186000</v>
      </c>
    </row>
    <row r="45" spans="1:5" s="56" customFormat="1" ht="14.1" customHeight="1" x14ac:dyDescent="0.25">
      <c r="A45" s="46" t="s">
        <v>45</v>
      </c>
      <c r="B45" s="53">
        <v>19</v>
      </c>
      <c r="C45" s="24">
        <v>7380000</v>
      </c>
      <c r="D45" s="24">
        <v>7344000</v>
      </c>
    </row>
    <row r="46" spans="1:5" s="56" customFormat="1" x14ac:dyDescent="0.25">
      <c r="A46" s="46" t="s">
        <v>46</v>
      </c>
      <c r="B46" s="53">
        <v>18</v>
      </c>
      <c r="C46" s="24">
        <v>7521000</v>
      </c>
      <c r="D46" s="24">
        <v>7407000</v>
      </c>
      <c r="E46" s="57"/>
    </row>
    <row r="47" spans="1:5" s="56" customFormat="1" ht="15" customHeight="1" x14ac:dyDescent="0.25">
      <c r="A47" s="46" t="s">
        <v>47</v>
      </c>
      <c r="B47" s="53">
        <v>9</v>
      </c>
      <c r="C47" s="24">
        <v>3506000</v>
      </c>
      <c r="D47" s="24">
        <v>2531000</v>
      </c>
    </row>
    <row r="48" spans="1:5" s="56" customFormat="1" ht="15" customHeight="1" x14ac:dyDescent="0.25">
      <c r="A48" s="46" t="s">
        <v>48</v>
      </c>
      <c r="B48" s="53" t="s">
        <v>49</v>
      </c>
      <c r="C48" s="24">
        <v>4479000</v>
      </c>
      <c r="D48" s="24">
        <v>5104000</v>
      </c>
      <c r="E48" s="57"/>
    </row>
    <row r="49" spans="1:7" s="56" customFormat="1" ht="15" customHeight="1" x14ac:dyDescent="0.25">
      <c r="A49" s="46" t="s">
        <v>50</v>
      </c>
      <c r="B49" s="53"/>
      <c r="C49" s="24">
        <v>2715000</v>
      </c>
      <c r="D49" s="24">
        <v>3040000</v>
      </c>
    </row>
    <row r="50" spans="1:7" s="56" customFormat="1" ht="15" customHeight="1" x14ac:dyDescent="0.25">
      <c r="A50" s="46" t="s">
        <v>51</v>
      </c>
      <c r="B50" s="53"/>
      <c r="C50" s="24">
        <v>975000</v>
      </c>
      <c r="D50" s="24">
        <v>4552000</v>
      </c>
    </row>
    <row r="51" spans="1:7" s="56" customFormat="1" ht="15" customHeight="1" x14ac:dyDescent="0.25">
      <c r="A51" s="46" t="s">
        <v>52</v>
      </c>
      <c r="B51" s="53"/>
      <c r="C51" s="24">
        <v>1607000</v>
      </c>
      <c r="D51" s="24">
        <v>427000</v>
      </c>
    </row>
    <row r="52" spans="1:7" s="56" customFormat="1" ht="15" customHeight="1" x14ac:dyDescent="0.25">
      <c r="A52" s="46" t="s">
        <v>53</v>
      </c>
      <c r="B52" s="53"/>
      <c r="C52" s="24">
        <v>12559000</v>
      </c>
      <c r="D52" s="24">
        <v>13276000</v>
      </c>
      <c r="E52" s="57"/>
    </row>
    <row r="53" spans="1:7" s="56" customFormat="1" ht="15.95" customHeight="1" x14ac:dyDescent="0.25">
      <c r="A53" s="17" t="s">
        <v>54</v>
      </c>
      <c r="B53" s="18"/>
      <c r="C53" s="34">
        <f>C30+C37+C36</f>
        <v>420458000</v>
      </c>
      <c r="D53" s="34">
        <f>D30+D37+D36</f>
        <v>419140000</v>
      </c>
      <c r="G53" s="58"/>
    </row>
    <row r="56" spans="1:7" x14ac:dyDescent="0.25">
      <c r="C56" s="29"/>
    </row>
    <row r="57" spans="1:7" x14ac:dyDescent="0.25">
      <c r="C57" s="30"/>
      <c r="D57" s="30"/>
    </row>
  </sheetData>
  <mergeCells count="9">
    <mergeCell ref="A27:A28"/>
    <mergeCell ref="B27:B28"/>
    <mergeCell ref="C27:D27"/>
    <mergeCell ref="A1:D1"/>
    <mergeCell ref="A2:D2"/>
    <mergeCell ref="A3:D3"/>
    <mergeCell ref="A4:A5"/>
    <mergeCell ref="B4:B5"/>
    <mergeCell ref="C4:D4"/>
  </mergeCells>
  <pageMargins left="0.70866141732283472" right="0.70866141732283472" top="0.74803149606299213" bottom="0.74803149606299213" header="0.31496062992125984" footer="0.31496062992125984"/>
  <pageSetup paperSize="9" scale="97" firstPageNumber="8" fitToHeight="0" orientation="portrait" useFirstPageNumber="1" r:id="rId1"/>
  <headerFooter>
    <oddHeader>&amp;L&amp;"Montserrat,Regular"&amp;7&amp;K000000Skrócone skonsolidowane sprawozdanie finansowe Grupy Ailleron SA za okres od 1 stycznia 2023 r. do 31 marca 2023 r. 
(wszystkie kwoty wyrażone są w tysiącach PLN o ile nie wskazano inaczej)</oddHeader>
    <oddFooter>&amp;C&amp;P</oddFooter>
  </headerFooter>
  <rowBreaks count="1" manualBreakCount="1">
    <brk id="25" max="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D4184-96A2-4BE2-90C2-64E21972C58C}">
  <sheetPr>
    <tabColor rgb="FF92D050"/>
    <pageSetUpPr fitToPage="1"/>
  </sheetPr>
  <dimension ref="A1:G47"/>
  <sheetViews>
    <sheetView showGridLines="0" tabSelected="1" view="pageBreakPreview" zoomScale="120" zoomScaleNormal="100" zoomScaleSheetLayoutView="120" workbookViewId="0">
      <selection activeCell="K13" sqref="K13"/>
    </sheetView>
  </sheetViews>
  <sheetFormatPr defaultColWidth="8.5703125" defaultRowHeight="15" x14ac:dyDescent="0.25"/>
  <cols>
    <col min="1" max="1" width="50.85546875" style="10" customWidth="1"/>
    <col min="2" max="2" width="7.85546875" style="10" customWidth="1"/>
    <col min="3" max="4" width="15.85546875" style="10" customWidth="1"/>
    <col min="5" max="16384" width="8.5703125" style="10"/>
  </cols>
  <sheetData>
    <row r="1" spans="1:7" ht="39.950000000000003" customHeight="1" x14ac:dyDescent="0.25">
      <c r="A1" s="8" t="s">
        <v>55</v>
      </c>
      <c r="B1" s="8"/>
      <c r="C1" s="8"/>
      <c r="D1" s="8"/>
    </row>
    <row r="2" spans="1:7" ht="12.75" customHeight="1" x14ac:dyDescent="0.25">
      <c r="A2" s="60" t="s">
        <v>56</v>
      </c>
      <c r="B2" s="61" t="s">
        <v>4</v>
      </c>
      <c r="C2" s="62" t="s">
        <v>57</v>
      </c>
      <c r="D2" s="62"/>
    </row>
    <row r="3" spans="1:7" ht="45" customHeight="1" x14ac:dyDescent="0.25">
      <c r="A3" s="60"/>
      <c r="B3" s="64"/>
      <c r="C3" s="65" t="s">
        <v>58</v>
      </c>
      <c r="D3" s="65" t="s">
        <v>59</v>
      </c>
    </row>
    <row r="4" spans="1:7" x14ac:dyDescent="0.25">
      <c r="A4" s="66" t="s">
        <v>60</v>
      </c>
      <c r="B4" s="66"/>
      <c r="C4" s="67"/>
      <c r="D4" s="68"/>
    </row>
    <row r="5" spans="1:7" s="73" customFormat="1" ht="27.6" customHeight="1" x14ac:dyDescent="0.25">
      <c r="A5" s="69" t="s">
        <v>61</v>
      </c>
      <c r="B5" s="69">
        <v>6.7</v>
      </c>
      <c r="C5" s="70">
        <f>SUM(C6:C7)</f>
        <v>110561000</v>
      </c>
      <c r="D5" s="71">
        <v>76709000</v>
      </c>
    </row>
    <row r="6" spans="1:7" s="73" customFormat="1" hidden="1" x14ac:dyDescent="0.25">
      <c r="A6" s="74" t="s">
        <v>62</v>
      </c>
      <c r="B6" s="74"/>
      <c r="C6" s="75">
        <v>110556000</v>
      </c>
      <c r="D6" s="72"/>
    </row>
    <row r="7" spans="1:7" s="73" customFormat="1" hidden="1" x14ac:dyDescent="0.25">
      <c r="A7" s="74" t="s">
        <v>63</v>
      </c>
      <c r="B7" s="74"/>
      <c r="C7" s="72">
        <v>5000</v>
      </c>
      <c r="D7" s="72"/>
    </row>
    <row r="8" spans="1:7" s="73" customFormat="1" ht="27.6" customHeight="1" x14ac:dyDescent="0.25">
      <c r="A8" s="76" t="s">
        <v>64</v>
      </c>
      <c r="B8" s="69"/>
      <c r="C8" s="71">
        <f>SUM(C9:C10)</f>
        <v>83661000</v>
      </c>
      <c r="D8" s="71">
        <v>54366000</v>
      </c>
      <c r="G8" s="77"/>
    </row>
    <row r="9" spans="1:7" s="73" customFormat="1" hidden="1" x14ac:dyDescent="0.25">
      <c r="A9" s="74" t="s">
        <v>65</v>
      </c>
      <c r="B9" s="74"/>
      <c r="C9" s="72">
        <v>83629000</v>
      </c>
      <c r="D9" s="72"/>
    </row>
    <row r="10" spans="1:7" s="73" customFormat="1" hidden="1" x14ac:dyDescent="0.25">
      <c r="A10" s="74" t="s">
        <v>66</v>
      </c>
      <c r="B10" s="74"/>
      <c r="C10" s="72">
        <v>32000</v>
      </c>
      <c r="D10" s="72"/>
    </row>
    <row r="11" spans="1:7" s="73" customFormat="1" x14ac:dyDescent="0.25">
      <c r="A11" s="69" t="s">
        <v>67</v>
      </c>
      <c r="B11" s="69"/>
      <c r="C11" s="78">
        <f>C5-C8</f>
        <v>26900000</v>
      </c>
      <c r="D11" s="78">
        <f>D5-D8</f>
        <v>22343000</v>
      </c>
    </row>
    <row r="12" spans="1:7" s="73" customFormat="1" x14ac:dyDescent="0.25">
      <c r="A12" s="79" t="s">
        <v>68</v>
      </c>
      <c r="B12" s="79"/>
      <c r="C12" s="80">
        <v>5555000</v>
      </c>
      <c r="D12" s="80">
        <v>5159000</v>
      </c>
    </row>
    <row r="13" spans="1:7" s="73" customFormat="1" x14ac:dyDescent="0.25">
      <c r="A13" s="79" t="s">
        <v>69</v>
      </c>
      <c r="B13" s="79"/>
      <c r="C13" s="80">
        <v>9288000</v>
      </c>
      <c r="D13" s="80">
        <v>7400000</v>
      </c>
    </row>
    <row r="14" spans="1:7" s="73" customFormat="1" x14ac:dyDescent="0.25">
      <c r="A14" s="79" t="s">
        <v>70</v>
      </c>
      <c r="B14" s="81"/>
      <c r="C14" s="80">
        <v>489000</v>
      </c>
      <c r="D14" s="80">
        <v>20000</v>
      </c>
    </row>
    <row r="15" spans="1:7" s="73" customFormat="1" x14ac:dyDescent="0.25">
      <c r="A15" s="79" t="s">
        <v>71</v>
      </c>
      <c r="B15" s="81"/>
      <c r="C15" s="80">
        <v>638000</v>
      </c>
      <c r="D15" s="80">
        <v>397000</v>
      </c>
    </row>
    <row r="16" spans="1:7" s="73" customFormat="1" x14ac:dyDescent="0.25">
      <c r="A16" s="82" t="s">
        <v>72</v>
      </c>
      <c r="B16" s="83"/>
      <c r="C16" s="78">
        <f>C11-C12-C13+C14-C15</f>
        <v>11908000</v>
      </c>
      <c r="D16" s="78">
        <f>D11-D12-D13+D14-D15</f>
        <v>9407000</v>
      </c>
      <c r="E16" s="406"/>
      <c r="F16" s="406"/>
    </row>
    <row r="17" spans="1:4" s="73" customFormat="1" x14ac:dyDescent="0.25">
      <c r="A17" s="79" t="s">
        <v>73</v>
      </c>
      <c r="B17" s="81"/>
      <c r="C17" s="80">
        <v>1861000</v>
      </c>
      <c r="D17" s="80">
        <v>417000</v>
      </c>
    </row>
    <row r="18" spans="1:4" s="73" customFormat="1" x14ac:dyDescent="0.25">
      <c r="A18" s="79" t="s">
        <v>74</v>
      </c>
      <c r="B18" s="81"/>
      <c r="C18" s="80">
        <v>2363000</v>
      </c>
      <c r="D18" s="80">
        <v>3646000</v>
      </c>
    </row>
    <row r="19" spans="1:4" s="73" customFormat="1" x14ac:dyDescent="0.25">
      <c r="A19" s="84" t="s">
        <v>75</v>
      </c>
      <c r="B19" s="85"/>
      <c r="C19" s="78">
        <f t="shared" ref="C19:D19" si="0">C16+C17-C18</f>
        <v>11406000</v>
      </c>
      <c r="D19" s="78">
        <f t="shared" si="0"/>
        <v>6178000</v>
      </c>
    </row>
    <row r="20" spans="1:4" x14ac:dyDescent="0.25">
      <c r="A20" s="86"/>
      <c r="B20" s="87"/>
      <c r="C20" s="88"/>
      <c r="D20" s="88"/>
    </row>
    <row r="21" spans="1:4" x14ac:dyDescent="0.25">
      <c r="A21" s="69" t="s">
        <v>76</v>
      </c>
      <c r="B21" s="89">
        <v>9</v>
      </c>
      <c r="C21" s="71">
        <f>SUM(C22:C23)</f>
        <v>3303000</v>
      </c>
      <c r="D21" s="71">
        <v>2209000</v>
      </c>
    </row>
    <row r="22" spans="1:4" s="73" customFormat="1" hidden="1" x14ac:dyDescent="0.25">
      <c r="A22" s="74" t="s">
        <v>77</v>
      </c>
      <c r="B22" s="74"/>
      <c r="C22" s="72">
        <v>2108000</v>
      </c>
      <c r="D22" s="72"/>
    </row>
    <row r="23" spans="1:4" s="73" customFormat="1" ht="14.45" hidden="1" customHeight="1" x14ac:dyDescent="0.25">
      <c r="A23" s="90" t="s">
        <v>78</v>
      </c>
      <c r="B23" s="90"/>
      <c r="C23" s="91">
        <v>1195000</v>
      </c>
      <c r="D23" s="91"/>
    </row>
    <row r="24" spans="1:4" x14ac:dyDescent="0.25">
      <c r="A24" s="69" t="s">
        <v>79</v>
      </c>
      <c r="B24" s="92"/>
      <c r="C24" s="71">
        <f>C19-C21</f>
        <v>8103000</v>
      </c>
      <c r="D24" s="71">
        <f>D19-D21</f>
        <v>3969000</v>
      </c>
    </row>
    <row r="25" spans="1:4" ht="13.5" customHeight="1" x14ac:dyDescent="0.25">
      <c r="A25" s="93" t="s">
        <v>80</v>
      </c>
      <c r="B25" s="92"/>
      <c r="C25" s="71"/>
      <c r="D25" s="71"/>
    </row>
    <row r="26" spans="1:4" s="73" customFormat="1" hidden="1" x14ac:dyDescent="0.25">
      <c r="A26" s="94" t="s">
        <v>61</v>
      </c>
      <c r="B26" s="95"/>
      <c r="C26" s="91">
        <v>0</v>
      </c>
      <c r="D26" s="91">
        <v>0</v>
      </c>
    </row>
    <row r="27" spans="1:4" s="73" customFormat="1" hidden="1" x14ac:dyDescent="0.25">
      <c r="A27" s="94" t="s">
        <v>81</v>
      </c>
      <c r="B27" s="95"/>
      <c r="C27" s="96">
        <v>0</v>
      </c>
      <c r="D27" s="96">
        <v>0</v>
      </c>
    </row>
    <row r="28" spans="1:4" s="73" customFormat="1" hidden="1" x14ac:dyDescent="0.25">
      <c r="A28" s="94" t="s">
        <v>82</v>
      </c>
      <c r="B28" s="95"/>
      <c r="C28" s="96">
        <f>C26-C27</f>
        <v>0</v>
      </c>
      <c r="D28" s="96">
        <f t="shared" ref="D28" si="1">D26-D27</f>
        <v>0</v>
      </c>
    </row>
    <row r="29" spans="1:4" s="73" customFormat="1" hidden="1" x14ac:dyDescent="0.25">
      <c r="A29" s="97" t="s">
        <v>76</v>
      </c>
      <c r="B29" s="95"/>
      <c r="C29" s="96">
        <f>C28*0.19</f>
        <v>0</v>
      </c>
      <c r="D29" s="96">
        <f t="shared" ref="D29" si="2">D28*0.19</f>
        <v>0</v>
      </c>
    </row>
    <row r="30" spans="1:4" x14ac:dyDescent="0.25">
      <c r="A30" s="69" t="s">
        <v>83</v>
      </c>
      <c r="B30" s="92"/>
      <c r="C30" s="19">
        <f>C28-C29</f>
        <v>0</v>
      </c>
      <c r="D30" s="19">
        <f t="shared" ref="D30" si="3">D28-D29</f>
        <v>0</v>
      </c>
    </row>
    <row r="31" spans="1:4" x14ac:dyDescent="0.25">
      <c r="A31" s="98" t="s">
        <v>84</v>
      </c>
      <c r="B31" s="98"/>
      <c r="C31" s="99">
        <f>C24+C30</f>
        <v>8103000</v>
      </c>
      <c r="D31" s="99">
        <f t="shared" ref="D31" si="4">D24+D30</f>
        <v>3969000</v>
      </c>
    </row>
    <row r="32" spans="1:4" hidden="1" x14ac:dyDescent="0.25">
      <c r="A32" s="101"/>
      <c r="B32" s="101"/>
      <c r="C32" s="102"/>
      <c r="D32" s="102"/>
    </row>
    <row r="33" spans="1:4" s="105" customFormat="1" ht="35.25" hidden="1" customHeight="1" x14ac:dyDescent="0.2">
      <c r="A33" s="103" t="s">
        <v>85</v>
      </c>
      <c r="B33" s="103"/>
      <c r="C33" s="103"/>
      <c r="D33" s="103"/>
    </row>
    <row r="34" spans="1:4" hidden="1" x14ac:dyDescent="0.25">
      <c r="A34" s="106" t="s">
        <v>56</v>
      </c>
      <c r="B34" s="107" t="s">
        <v>4</v>
      </c>
      <c r="C34" s="108" t="s">
        <v>57</v>
      </c>
      <c r="D34" s="108"/>
    </row>
    <row r="35" spans="1:4" ht="40.5" hidden="1" x14ac:dyDescent="0.25">
      <c r="A35" s="106"/>
      <c r="B35" s="109"/>
      <c r="C35" s="110" t="str">
        <f>C3</f>
        <v>3  miesiące zakończone
31/03/2023</v>
      </c>
      <c r="D35" s="110" t="str">
        <f>D3</f>
        <v>3 miesiące zakończone 31/03/2022</v>
      </c>
    </row>
    <row r="36" spans="1:4" x14ac:dyDescent="0.25">
      <c r="A36" s="111" t="s">
        <v>86</v>
      </c>
      <c r="B36" s="111"/>
      <c r="C36" s="112">
        <f>C31</f>
        <v>8103000</v>
      </c>
      <c r="D36" s="112">
        <f>D31</f>
        <v>3969000</v>
      </c>
    </row>
    <row r="37" spans="1:4" x14ac:dyDescent="0.25">
      <c r="A37" s="86" t="s">
        <v>87</v>
      </c>
      <c r="B37" s="86"/>
      <c r="C37" s="88">
        <v>2820000</v>
      </c>
      <c r="D37" s="88">
        <v>-666000</v>
      </c>
    </row>
    <row r="38" spans="1:4" ht="21.6" customHeight="1" x14ac:dyDescent="0.25">
      <c r="A38" s="111" t="s">
        <v>88</v>
      </c>
      <c r="B38" s="111"/>
      <c r="C38" s="22">
        <f>C36-C37</f>
        <v>5283000</v>
      </c>
      <c r="D38" s="22">
        <v>4635000</v>
      </c>
    </row>
    <row r="39" spans="1:4" x14ac:dyDescent="0.25">
      <c r="A39" s="113" t="s">
        <v>89</v>
      </c>
      <c r="B39" s="114"/>
      <c r="C39" s="115"/>
      <c r="D39" s="115"/>
    </row>
    <row r="40" spans="1:4" x14ac:dyDescent="0.25">
      <c r="A40" s="86" t="s">
        <v>90</v>
      </c>
      <c r="B40" s="86"/>
      <c r="C40" s="116"/>
      <c r="D40" s="116"/>
    </row>
    <row r="41" spans="1:4" x14ac:dyDescent="0.25">
      <c r="A41" s="86" t="s">
        <v>91</v>
      </c>
      <c r="B41" s="86"/>
      <c r="C41" s="88"/>
      <c r="D41" s="88"/>
    </row>
    <row r="42" spans="1:4" x14ac:dyDescent="0.25">
      <c r="A42" s="86" t="s">
        <v>92</v>
      </c>
      <c r="B42" s="86"/>
      <c r="C42" s="117">
        <f>$C$37/12355504</f>
        <v>0.22823836243345474</v>
      </c>
      <c r="D42" s="117">
        <f>D37/12355504</f>
        <v>-5.3903102617262721E-2</v>
      </c>
    </row>
    <row r="43" spans="1:4" x14ac:dyDescent="0.25">
      <c r="A43" s="111" t="s">
        <v>93</v>
      </c>
      <c r="B43" s="111"/>
      <c r="C43" s="118">
        <f>$C$37/12355504</f>
        <v>0.22823836243345474</v>
      </c>
      <c r="D43" s="118">
        <f>D37/12355504</f>
        <v>-5.3903102617262721E-2</v>
      </c>
    </row>
    <row r="44" spans="1:4" hidden="1" x14ac:dyDescent="0.25">
      <c r="A44" s="86" t="s">
        <v>94</v>
      </c>
      <c r="B44" s="86"/>
      <c r="C44" s="88"/>
      <c r="D44" s="88"/>
    </row>
    <row r="45" spans="1:4" hidden="1" x14ac:dyDescent="0.25">
      <c r="A45" s="86" t="s">
        <v>92</v>
      </c>
      <c r="B45" s="86"/>
      <c r="C45" s="119">
        <f>$C$30/12355504</f>
        <v>0</v>
      </c>
      <c r="D45" s="119">
        <f>$D$30/12355504</f>
        <v>0</v>
      </c>
    </row>
    <row r="46" spans="1:4" ht="17.25" hidden="1" customHeight="1" x14ac:dyDescent="0.25">
      <c r="A46" s="111" t="s">
        <v>93</v>
      </c>
      <c r="B46" s="111"/>
      <c r="C46" s="120">
        <f>$C$30/12355504</f>
        <v>0</v>
      </c>
      <c r="D46" s="120">
        <f>$D$30/12355504</f>
        <v>0</v>
      </c>
    </row>
    <row r="47" spans="1:4" ht="11.25" customHeight="1" x14ac:dyDescent="0.25">
      <c r="A47" s="121"/>
      <c r="B47" s="121"/>
      <c r="C47" s="119"/>
      <c r="D47" s="119"/>
    </row>
  </sheetData>
  <mergeCells count="10">
    <mergeCell ref="A34:A35"/>
    <mergeCell ref="B34:B35"/>
    <mergeCell ref="C34:D34"/>
    <mergeCell ref="C39:C40"/>
    <mergeCell ref="D39:D40"/>
    <mergeCell ref="A1:D1"/>
    <mergeCell ref="A2:A3"/>
    <mergeCell ref="B2:B3"/>
    <mergeCell ref="C2:D2"/>
    <mergeCell ref="A33:D33"/>
  </mergeCells>
  <pageMargins left="0.70866141732283472" right="0.70866141732283472" top="0.74803149606299213" bottom="0.74803149606299213" header="0.31496062992125984" footer="0.31496062992125984"/>
  <pageSetup paperSize="9" scale="96" fitToHeight="0" orientation="portrait" r:id="rId1"/>
  <headerFooter>
    <oddHeader>&amp;L&amp;"Montserrat,Regular"&amp;7&amp;K000000Skrócone skonsolidowane sprawozdanie finansowe Grupy Ailleron SA za okres od 1 stycznia 2023 r. do 31 marca 2023 r. 
(wszystkie kwoty wyrażone są w tysiącach PLN o ile nie wskazano inaczej)</oddHead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28C6A-F50E-4363-BB54-9600C6E8C295}">
  <sheetPr>
    <tabColor rgb="FF92D050"/>
    <pageSetUpPr fitToPage="1"/>
  </sheetPr>
  <dimension ref="A1:F21"/>
  <sheetViews>
    <sheetView showGridLines="0" view="pageBreakPreview" zoomScale="120" zoomScaleNormal="100" zoomScaleSheetLayoutView="120" workbookViewId="0">
      <selection activeCell="D19" sqref="D19"/>
    </sheetView>
  </sheetViews>
  <sheetFormatPr defaultColWidth="9.140625" defaultRowHeight="15" x14ac:dyDescent="0.25"/>
  <cols>
    <col min="1" max="1" width="50.85546875" style="10" customWidth="1"/>
    <col min="2" max="2" width="7.85546875" style="10" customWidth="1"/>
    <col min="3" max="4" width="15.85546875" style="10" customWidth="1"/>
    <col min="5" max="16384" width="9.140625" style="10"/>
  </cols>
  <sheetData>
    <row r="1" spans="1:5" s="105" customFormat="1" ht="39.950000000000003" customHeight="1" x14ac:dyDescent="0.2">
      <c r="A1" s="8" t="s">
        <v>95</v>
      </c>
      <c r="B1" s="8"/>
      <c r="C1" s="8"/>
      <c r="D1" s="8"/>
    </row>
    <row r="2" spans="1:5" ht="17.25" customHeight="1" x14ac:dyDescent="0.25">
      <c r="A2" s="122" t="s">
        <v>96</v>
      </c>
      <c r="B2" s="107"/>
      <c r="C2" s="62" t="s">
        <v>57</v>
      </c>
      <c r="D2" s="62"/>
    </row>
    <row r="3" spans="1:5" ht="42.75" customHeight="1" x14ac:dyDescent="0.25">
      <c r="A3" s="122"/>
      <c r="B3" s="109"/>
      <c r="C3" s="65" t="str">
        <f>RZIS_s!C3</f>
        <v>3  miesiące zakończone
31/03/2023</v>
      </c>
      <c r="D3" s="65" t="str">
        <f>RZIS_s!D3</f>
        <v>3 miesiące zakończone 31/03/2022</v>
      </c>
    </row>
    <row r="4" spans="1:5" s="126" customFormat="1" ht="14.45" customHeight="1" x14ac:dyDescent="0.2">
      <c r="A4" s="123" t="s">
        <v>84</v>
      </c>
      <c r="B4" s="124"/>
      <c r="C4" s="34">
        <f>RZIS_s!C31</f>
        <v>8103000</v>
      </c>
      <c r="D4" s="34">
        <f>RZIS_s!D31</f>
        <v>3969000</v>
      </c>
      <c r="E4" s="125"/>
    </row>
    <row r="5" spans="1:5" s="126" customFormat="1" ht="14.45" customHeight="1" x14ac:dyDescent="0.2">
      <c r="A5" s="127" t="s">
        <v>97</v>
      </c>
      <c r="B5" s="127"/>
      <c r="C5" s="128">
        <v>0</v>
      </c>
      <c r="D5" s="129">
        <v>0</v>
      </c>
      <c r="E5" s="130"/>
    </row>
    <row r="6" spans="1:5" s="126" customFormat="1" ht="14.45" customHeight="1" x14ac:dyDescent="0.2">
      <c r="A6" s="131" t="s">
        <v>33</v>
      </c>
      <c r="B6" s="131"/>
      <c r="C6" s="132">
        <v>-1155000</v>
      </c>
      <c r="D6" s="132">
        <v>1518000</v>
      </c>
      <c r="E6" s="125"/>
    </row>
    <row r="7" spans="1:5" s="126" customFormat="1" ht="18" customHeight="1" x14ac:dyDescent="0.2">
      <c r="A7" s="123" t="s">
        <v>98</v>
      </c>
      <c r="B7" s="124"/>
      <c r="C7" s="99">
        <f>C6</f>
        <v>-1155000</v>
      </c>
      <c r="D7" s="99">
        <f>D6</f>
        <v>1518000</v>
      </c>
    </row>
    <row r="8" spans="1:5" s="126" customFormat="1" ht="17.45" customHeight="1" x14ac:dyDescent="0.2">
      <c r="A8" s="123" t="s">
        <v>99</v>
      </c>
      <c r="B8" s="98"/>
      <c r="C8" s="99">
        <f>C4+C7</f>
        <v>6948000</v>
      </c>
      <c r="D8" s="99">
        <f>D4+D7</f>
        <v>5487000</v>
      </c>
      <c r="E8" s="125"/>
    </row>
    <row r="9" spans="1:5" s="126" customFormat="1" ht="13.5" x14ac:dyDescent="0.2">
      <c r="A9" s="127" t="s">
        <v>100</v>
      </c>
      <c r="B9" s="134"/>
      <c r="C9" s="133">
        <f>RZIS_s!C37-892000</f>
        <v>1928000</v>
      </c>
      <c r="D9" s="133">
        <v>90000</v>
      </c>
      <c r="E9" s="125"/>
    </row>
    <row r="10" spans="1:5" s="126" customFormat="1" ht="13.5" x14ac:dyDescent="0.2">
      <c r="A10" s="127" t="s">
        <v>101</v>
      </c>
      <c r="B10" s="134"/>
      <c r="C10" s="133">
        <f>RZIS_s!C38-263000</f>
        <v>5020000</v>
      </c>
      <c r="D10" s="133">
        <v>5397000</v>
      </c>
      <c r="E10" s="125"/>
    </row>
    <row r="11" spans="1:5" ht="18" x14ac:dyDescent="0.35">
      <c r="A11" s="135"/>
      <c r="B11" s="135"/>
      <c r="C11" s="135"/>
      <c r="D11" s="135"/>
    </row>
    <row r="13" spans="1:5" x14ac:dyDescent="0.25">
      <c r="C13" s="29"/>
    </row>
    <row r="15" spans="1:5" x14ac:dyDescent="0.25">
      <c r="D15" s="29"/>
    </row>
    <row r="21" spans="4:4" x14ac:dyDescent="0.25">
      <c r="D21" s="29"/>
    </row>
  </sheetData>
  <mergeCells count="4">
    <mergeCell ref="A1:D1"/>
    <mergeCell ref="A2:A3"/>
    <mergeCell ref="B2:B3"/>
    <mergeCell ref="C2:D2"/>
  </mergeCells>
  <pageMargins left="0.70866141732283472" right="0.70866141732283472" top="0.74803149606299213" bottom="0.74803149606299213" header="0.31496062992125984" footer="0.31496062992125984"/>
  <pageSetup paperSize="9" scale="96" fitToHeight="0" orientation="portrait" r:id="rId1"/>
  <headerFooter>
    <oddHeader>&amp;L&amp;"Montserrat,Regular"&amp;7&amp;K000000Skrócone skonsolidowane sprawozdanie finansowe Grupy Ailleron SA za okres od 1 stycznia 2023 r. do 31 marca 2023 r. 
(wszystkie kwoty wyrażone są w tysiącach PLN o ile nie wskazano inaczej)</oddHead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CAF47-3BA9-4F58-B448-ED9F8EA1B5DA}">
  <sheetPr>
    <tabColor rgb="FF92D050"/>
  </sheetPr>
  <dimension ref="A1:G80"/>
  <sheetViews>
    <sheetView showGridLines="0" view="pageBreakPreview" topLeftCell="A10" zoomScale="130" zoomScaleNormal="100" zoomScaleSheetLayoutView="130" workbookViewId="0">
      <selection activeCell="D37" sqref="D1:G1048576"/>
    </sheetView>
  </sheetViews>
  <sheetFormatPr defaultColWidth="8.5703125" defaultRowHeight="15" x14ac:dyDescent="0.25"/>
  <cols>
    <col min="1" max="1" width="58.5703125" style="163" customWidth="1"/>
    <col min="2" max="2" width="12.85546875" style="10" customWidth="1"/>
    <col min="3" max="3" width="15.85546875" style="10" customWidth="1"/>
    <col min="4" max="4" width="11.5703125" style="10" bestFit="1" customWidth="1"/>
    <col min="5" max="5" width="10.42578125" style="10" bestFit="1" customWidth="1"/>
    <col min="6" max="16384" width="8.5703125" style="10"/>
  </cols>
  <sheetData>
    <row r="1" spans="1:6" s="105" customFormat="1" ht="39.950000000000003" customHeight="1" x14ac:dyDescent="0.2">
      <c r="A1" s="136" t="s">
        <v>102</v>
      </c>
      <c r="B1" s="136"/>
      <c r="C1" s="136"/>
      <c r="D1" s="137"/>
      <c r="E1" s="137"/>
    </row>
    <row r="2" spans="1:6" s="140" customFormat="1" x14ac:dyDescent="0.25">
      <c r="A2" s="138"/>
      <c r="B2" s="139" t="s">
        <v>57</v>
      </c>
      <c r="C2" s="139"/>
    </row>
    <row r="3" spans="1:6" s="140" customFormat="1" ht="44.25" customHeight="1" x14ac:dyDescent="0.25">
      <c r="A3" s="138"/>
      <c r="B3" s="65" t="s">
        <v>103</v>
      </c>
      <c r="C3" s="65" t="s">
        <v>59</v>
      </c>
    </row>
    <row r="4" spans="1:6" s="140" customFormat="1" x14ac:dyDescent="0.25">
      <c r="A4" s="141" t="s">
        <v>104</v>
      </c>
      <c r="B4" s="68"/>
      <c r="C4" s="68"/>
    </row>
    <row r="5" spans="1:6" x14ac:dyDescent="0.25">
      <c r="A5" s="76" t="s">
        <v>105</v>
      </c>
      <c r="B5" s="142">
        <f>RZIS_s!C31</f>
        <v>8103000</v>
      </c>
      <c r="C5" s="142">
        <f>RZIS_s!D31</f>
        <v>3969000</v>
      </c>
      <c r="D5" s="143"/>
    </row>
    <row r="6" spans="1:6" x14ac:dyDescent="0.25">
      <c r="A6" s="76" t="s">
        <v>106</v>
      </c>
      <c r="B6" s="142">
        <f>SUM(B7:B29)</f>
        <v>9746000</v>
      </c>
      <c r="C6" s="142">
        <f>SUM(C7:C29)</f>
        <v>1591000</v>
      </c>
    </row>
    <row r="7" spans="1:6" x14ac:dyDescent="0.25">
      <c r="A7" s="144" t="s">
        <v>107</v>
      </c>
      <c r="B7" s="80">
        <f>RZIS_s!C21</f>
        <v>3303000</v>
      </c>
      <c r="C7" s="80">
        <f>RZIS_s!D21</f>
        <v>2209000</v>
      </c>
      <c r="F7" s="29"/>
    </row>
    <row r="8" spans="1:6" x14ac:dyDescent="0.25">
      <c r="A8" s="144" t="s">
        <v>108</v>
      </c>
      <c r="B8" s="80">
        <f>1229000+164000</f>
        <v>1393000</v>
      </c>
      <c r="C8" s="80">
        <v>100000</v>
      </c>
    </row>
    <row r="9" spans="1:6" ht="18.600000000000001" hidden="1" customHeight="1" x14ac:dyDescent="0.25">
      <c r="A9" s="144" t="s">
        <v>109</v>
      </c>
      <c r="B9" s="80"/>
      <c r="C9" s="80"/>
    </row>
    <row r="10" spans="1:6" ht="32.450000000000003" customHeight="1" x14ac:dyDescent="0.25">
      <c r="A10" s="144" t="s">
        <v>110</v>
      </c>
      <c r="B10" s="80">
        <v>-36000</v>
      </c>
      <c r="C10" s="80">
        <v>-21000</v>
      </c>
    </row>
    <row r="11" spans="1:6" ht="16.5" hidden="1" customHeight="1" x14ac:dyDescent="0.25">
      <c r="A11" s="144" t="s">
        <v>111</v>
      </c>
      <c r="B11" s="145"/>
      <c r="C11" s="80"/>
    </row>
    <row r="12" spans="1:6" ht="25.5" hidden="1" x14ac:dyDescent="0.25">
      <c r="A12" s="144" t="s">
        <v>112</v>
      </c>
      <c r="B12" s="145"/>
      <c r="C12" s="80"/>
    </row>
    <row r="13" spans="1:6" hidden="1" x14ac:dyDescent="0.25">
      <c r="A13" s="144" t="s">
        <v>113</v>
      </c>
      <c r="B13" s="145"/>
      <c r="C13" s="80"/>
    </row>
    <row r="14" spans="1:6" ht="0.95" hidden="1" customHeight="1" x14ac:dyDescent="0.25">
      <c r="A14" s="144" t="s">
        <v>114</v>
      </c>
      <c r="B14" s="145"/>
      <c r="C14" s="80"/>
    </row>
    <row r="15" spans="1:6" ht="24.95" customHeight="1" x14ac:dyDescent="0.25">
      <c r="A15" s="144" t="s">
        <v>115</v>
      </c>
      <c r="B15" s="80">
        <f>-63000-1232000</f>
        <v>-1295000</v>
      </c>
      <c r="C15" s="80">
        <v>106000</v>
      </c>
    </row>
    <row r="16" spans="1:6" ht="27" customHeight="1" x14ac:dyDescent="0.25">
      <c r="A16" s="144" t="s">
        <v>116</v>
      </c>
      <c r="B16" s="80">
        <f>204000-199000</f>
        <v>5000</v>
      </c>
      <c r="C16" s="80">
        <f>84000-97000</f>
        <v>-13000</v>
      </c>
    </row>
    <row r="17" spans="1:3" ht="18.95" customHeight="1" x14ac:dyDescent="0.25">
      <c r="A17" s="144" t="s">
        <v>117</v>
      </c>
      <c r="B17" s="80">
        <v>3687000</v>
      </c>
      <c r="C17" s="80">
        <v>2759000</v>
      </c>
    </row>
    <row r="18" spans="1:3" x14ac:dyDescent="0.25">
      <c r="A18" s="144" t="s">
        <v>118</v>
      </c>
      <c r="B18" s="80">
        <v>-1939000</v>
      </c>
      <c r="C18" s="80">
        <v>494000</v>
      </c>
    </row>
    <row r="19" spans="1:3" ht="15.75" customHeight="1" x14ac:dyDescent="0.25">
      <c r="A19" s="144" t="s">
        <v>119</v>
      </c>
      <c r="B19" s="80">
        <f>Bilans_s!C33+Bilans_s!C35-Bilans_s!D33-Bilans_s!D35</f>
        <v>-530000</v>
      </c>
      <c r="C19" s="80">
        <v>0</v>
      </c>
    </row>
    <row r="20" spans="1:3" ht="15" customHeight="1" x14ac:dyDescent="0.25">
      <c r="A20" s="146" t="s">
        <v>120</v>
      </c>
      <c r="B20" s="80"/>
      <c r="C20" s="80"/>
    </row>
    <row r="21" spans="1:3" ht="30" customHeight="1" x14ac:dyDescent="0.25">
      <c r="A21" s="147" t="s">
        <v>121</v>
      </c>
      <c r="B21" s="80">
        <f>Bilans_s!D16-Bilans_s!C16+Bilans_s!D17-Bilans_s!C17</f>
        <v>9098000</v>
      </c>
      <c r="C21" s="80">
        <v>-1805000</v>
      </c>
    </row>
    <row r="22" spans="1:3" ht="24" hidden="1" customHeight="1" x14ac:dyDescent="0.25">
      <c r="A22" s="147" t="s">
        <v>122</v>
      </c>
      <c r="B22" s="80"/>
      <c r="C22" s="80"/>
    </row>
    <row r="23" spans="1:3" ht="17.100000000000001" customHeight="1" x14ac:dyDescent="0.25">
      <c r="A23" s="147" t="s">
        <v>123</v>
      </c>
      <c r="B23" s="80">
        <f>Bilans_s!D15-Bilans_s!C15</f>
        <v>-534000</v>
      </c>
      <c r="C23" s="80">
        <v>-203000</v>
      </c>
    </row>
    <row r="24" spans="1:3" ht="18.600000000000001" customHeight="1" x14ac:dyDescent="0.25">
      <c r="A24" s="147" t="s">
        <v>124</v>
      </c>
      <c r="B24" s="80">
        <f>Bilans_s!D13-Bilans_s!C13+Bilans_s!D18-Bilans_s!C18+Bilans_s!D22-Bilans_s!C22</f>
        <v>594000</v>
      </c>
      <c r="C24" s="80">
        <v>-4349000</v>
      </c>
    </row>
    <row r="25" spans="1:3" ht="27" customHeight="1" x14ac:dyDescent="0.25">
      <c r="A25" s="147" t="s">
        <v>125</v>
      </c>
      <c r="B25" s="80">
        <f>Bilans_s!C44-Bilans_s!D44+Bilans_s!C47-Bilans_s!D47+Bilans_s!C48-Bilans_s!D48</f>
        <v>-1378000</v>
      </c>
      <c r="C25" s="80">
        <v>-1751000</v>
      </c>
    </row>
    <row r="26" spans="1:3" ht="19.5" hidden="1" customHeight="1" x14ac:dyDescent="0.25">
      <c r="A26" s="147" t="s">
        <v>126</v>
      </c>
      <c r="B26" s="80"/>
      <c r="C26" s="80"/>
    </row>
    <row r="27" spans="1:3" ht="18.600000000000001" customHeight="1" x14ac:dyDescent="0.25">
      <c r="A27" s="147" t="s">
        <v>127</v>
      </c>
      <c r="B27" s="80">
        <f>Bilans_s!C41-Bilans_s!D41+Bilans_s!C42-Bilans_s!D42+Bilans_s!C49-Bilans_s!D49+Bilans_s!C50-Bilans_s!D50</f>
        <v>-2004000</v>
      </c>
      <c r="C27" s="80">
        <v>360000</v>
      </c>
    </row>
    <row r="28" spans="1:3" ht="18.600000000000001" customHeight="1" x14ac:dyDescent="0.25">
      <c r="A28" s="147" t="s">
        <v>128</v>
      </c>
      <c r="B28" s="80">
        <f>Bilans_s!C51-Bilans_s!D51</f>
        <v>1180000</v>
      </c>
      <c r="C28" s="80">
        <v>1849000</v>
      </c>
    </row>
    <row r="29" spans="1:3" ht="18.600000000000001" customHeight="1" x14ac:dyDescent="0.25">
      <c r="A29" s="147" t="s">
        <v>129</v>
      </c>
      <c r="B29" s="80">
        <f>Bilans_s!C52-Bilans_s!D52-1081000</f>
        <v>-1798000</v>
      </c>
      <c r="C29" s="80">
        <v>1856000</v>
      </c>
    </row>
    <row r="30" spans="1:3" x14ac:dyDescent="0.25">
      <c r="A30" s="148" t="s">
        <v>130</v>
      </c>
      <c r="B30" s="71">
        <f>SUM(B5:B6)</f>
        <v>17849000</v>
      </c>
      <c r="C30" s="78">
        <f>SUM(C5:C6)</f>
        <v>5560000</v>
      </c>
    </row>
    <row r="31" spans="1:3" x14ac:dyDescent="0.25">
      <c r="A31" s="147" t="s">
        <v>131</v>
      </c>
      <c r="B31" s="88">
        <f>B8+B18</f>
        <v>-546000</v>
      </c>
      <c r="C31" s="88">
        <v>-364000</v>
      </c>
    </row>
    <row r="32" spans="1:3" x14ac:dyDescent="0.25">
      <c r="A32" s="147" t="s">
        <v>132</v>
      </c>
      <c r="B32" s="80">
        <v>-1712000</v>
      </c>
      <c r="C32" s="88">
        <v>-1382000</v>
      </c>
    </row>
    <row r="33" spans="1:4" ht="19.5" customHeight="1" x14ac:dyDescent="0.25">
      <c r="A33" s="149" t="s">
        <v>133</v>
      </c>
      <c r="B33" s="71">
        <f>SUM(B30:B32)</f>
        <v>15591000</v>
      </c>
      <c r="C33" s="71">
        <f>SUM(C30:C32)</f>
        <v>3814000</v>
      </c>
    </row>
    <row r="34" spans="1:4" s="105" customFormat="1" ht="39.950000000000003" customHeight="1" x14ac:dyDescent="0.2">
      <c r="A34" s="8" t="s">
        <v>134</v>
      </c>
      <c r="B34" s="8"/>
      <c r="C34" s="8"/>
    </row>
    <row r="35" spans="1:4" x14ac:dyDescent="0.25">
      <c r="A35" s="150"/>
      <c r="B35" s="139" t="s">
        <v>57</v>
      </c>
      <c r="C35" s="139"/>
    </row>
    <row r="36" spans="1:4" s="140" customFormat="1" ht="41.25" customHeight="1" x14ac:dyDescent="0.25">
      <c r="A36" s="150"/>
      <c r="B36" s="65" t="str">
        <f>B3</f>
        <v>3 miesiące zakończone 31/03/2023</v>
      </c>
      <c r="C36" s="65" t="str">
        <f>C3</f>
        <v>3 miesiące zakończone 31/03/2022</v>
      </c>
    </row>
    <row r="37" spans="1:4" s="140" customFormat="1" ht="15" customHeight="1" x14ac:dyDescent="0.25">
      <c r="A37" s="141" t="s">
        <v>135</v>
      </c>
      <c r="B37" s="151"/>
      <c r="C37" s="151"/>
    </row>
    <row r="38" spans="1:4" hidden="1" x14ac:dyDescent="0.25">
      <c r="A38" s="147" t="s">
        <v>136</v>
      </c>
      <c r="B38" s="88"/>
      <c r="C38" s="80"/>
    </row>
    <row r="39" spans="1:4" hidden="1" x14ac:dyDescent="0.25">
      <c r="A39" s="147" t="s">
        <v>137</v>
      </c>
      <c r="B39" s="88"/>
      <c r="C39" s="152"/>
    </row>
    <row r="40" spans="1:4" hidden="1" x14ac:dyDescent="0.25">
      <c r="A40" s="147" t="s">
        <v>138</v>
      </c>
      <c r="B40" s="88"/>
      <c r="C40" s="152"/>
    </row>
    <row r="41" spans="1:4" hidden="1" x14ac:dyDescent="0.25">
      <c r="A41" s="144" t="s">
        <v>139</v>
      </c>
      <c r="B41" s="80"/>
      <c r="C41" s="80"/>
    </row>
    <row r="42" spans="1:4" hidden="1" x14ac:dyDescent="0.25">
      <c r="A42" s="147" t="s">
        <v>140</v>
      </c>
      <c r="B42" s="88"/>
      <c r="C42" s="88"/>
    </row>
    <row r="43" spans="1:4" x14ac:dyDescent="0.25">
      <c r="A43" s="147" t="s">
        <v>141</v>
      </c>
      <c r="B43" s="80">
        <f>-Bilans_s!C19</f>
        <v>-257000</v>
      </c>
      <c r="C43" s="80">
        <v>-12000</v>
      </c>
    </row>
    <row r="44" spans="1:4" hidden="1" x14ac:dyDescent="0.25">
      <c r="A44" s="147" t="s">
        <v>142</v>
      </c>
      <c r="B44" s="80"/>
      <c r="C44" s="80"/>
    </row>
    <row r="45" spans="1:4" x14ac:dyDescent="0.25">
      <c r="A45" s="147" t="s">
        <v>143</v>
      </c>
      <c r="B45" s="80">
        <f>0</f>
        <v>0</v>
      </c>
      <c r="C45" s="80">
        <v>5000</v>
      </c>
    </row>
    <row r="46" spans="1:4" hidden="1" x14ac:dyDescent="0.25">
      <c r="A46" s="147" t="s">
        <v>144</v>
      </c>
      <c r="B46" s="80"/>
      <c r="C46" s="80"/>
    </row>
    <row r="47" spans="1:4" hidden="1" x14ac:dyDescent="0.25">
      <c r="A47" s="147" t="s">
        <v>145</v>
      </c>
      <c r="B47" s="80"/>
      <c r="C47" s="80"/>
    </row>
    <row r="48" spans="1:4" x14ac:dyDescent="0.25">
      <c r="A48" s="144" t="s">
        <v>146</v>
      </c>
      <c r="B48" s="80">
        <f>-'[1]5.10-5.12'!L45</f>
        <v>-896000</v>
      </c>
      <c r="C48" s="80">
        <v>-852000</v>
      </c>
      <c r="D48" s="153"/>
    </row>
    <row r="49" spans="1:3" x14ac:dyDescent="0.25">
      <c r="A49" s="144" t="s">
        <v>147</v>
      </c>
      <c r="B49" s="80">
        <f>44000+2000</f>
        <v>46000</v>
      </c>
      <c r="C49" s="80">
        <v>94000</v>
      </c>
    </row>
    <row r="50" spans="1:3" x14ac:dyDescent="0.25">
      <c r="A50" s="144" t="s">
        <v>148</v>
      </c>
      <c r="B50" s="80">
        <f>-3000000</f>
        <v>-3000000</v>
      </c>
      <c r="C50" s="80">
        <v>-3975000</v>
      </c>
    </row>
    <row r="51" spans="1:3" hidden="1" x14ac:dyDescent="0.25">
      <c r="A51" s="147"/>
      <c r="B51" s="80"/>
      <c r="C51" s="80"/>
    </row>
    <row r="52" spans="1:3" hidden="1" x14ac:dyDescent="0.25">
      <c r="A52" s="147" t="s">
        <v>149</v>
      </c>
      <c r="B52" s="80"/>
      <c r="C52" s="80"/>
    </row>
    <row r="53" spans="1:3" hidden="1" x14ac:dyDescent="0.25">
      <c r="A53" s="147" t="s">
        <v>150</v>
      </c>
      <c r="B53" s="80"/>
      <c r="C53" s="80"/>
    </row>
    <row r="54" spans="1:3" ht="28.5" customHeight="1" x14ac:dyDescent="0.25">
      <c r="A54" s="149" t="s">
        <v>151</v>
      </c>
      <c r="B54" s="78">
        <f>SUM(B38:B53)</f>
        <v>-4107000</v>
      </c>
      <c r="C54" s="78">
        <f>SUM(C38:C53)</f>
        <v>-4740000</v>
      </c>
    </row>
    <row r="55" spans="1:3" s="140" customFormat="1" x14ac:dyDescent="0.25">
      <c r="A55" s="141" t="s">
        <v>152</v>
      </c>
      <c r="B55" s="154"/>
      <c r="C55" s="155"/>
    </row>
    <row r="56" spans="1:3" x14ac:dyDescent="0.25">
      <c r="A56" s="147" t="s">
        <v>153</v>
      </c>
      <c r="B56" s="156">
        <v>0</v>
      </c>
      <c r="C56" s="80">
        <v>-89575000</v>
      </c>
    </row>
    <row r="57" spans="1:3" hidden="1" x14ac:dyDescent="0.25">
      <c r="A57" s="147" t="s">
        <v>144</v>
      </c>
      <c r="B57" s="156"/>
      <c r="C57" s="157"/>
    </row>
    <row r="58" spans="1:3" hidden="1" x14ac:dyDescent="0.25">
      <c r="A58" s="147" t="s">
        <v>154</v>
      </c>
      <c r="B58" s="156"/>
      <c r="C58" s="157"/>
    </row>
    <row r="59" spans="1:3" hidden="1" x14ac:dyDescent="0.25">
      <c r="A59" s="147" t="s">
        <v>155</v>
      </c>
      <c r="B59" s="156"/>
      <c r="C59" s="157"/>
    </row>
    <row r="60" spans="1:3" hidden="1" x14ac:dyDescent="0.25">
      <c r="A60" s="147" t="s">
        <v>156</v>
      </c>
      <c r="B60" s="156"/>
      <c r="C60" s="80"/>
    </row>
    <row r="61" spans="1:3" ht="21.95" customHeight="1" x14ac:dyDescent="0.25">
      <c r="A61" s="147" t="s">
        <v>157</v>
      </c>
      <c r="B61" s="80">
        <f>-52000-31000-12000</f>
        <v>-95000</v>
      </c>
      <c r="C61" s="80">
        <v>-63000</v>
      </c>
    </row>
    <row r="62" spans="1:3" hidden="1" x14ac:dyDescent="0.25">
      <c r="A62" s="147" t="s">
        <v>158</v>
      </c>
      <c r="B62" s="80"/>
      <c r="C62" s="80"/>
    </row>
    <row r="63" spans="1:3" hidden="1" x14ac:dyDescent="0.25">
      <c r="A63" s="147" t="s">
        <v>159</v>
      </c>
      <c r="B63" s="80"/>
      <c r="C63" s="80"/>
    </row>
    <row r="64" spans="1:3" ht="13.5" customHeight="1" x14ac:dyDescent="0.25">
      <c r="A64" s="144" t="s">
        <v>160</v>
      </c>
      <c r="B64" s="80">
        <v>0</v>
      </c>
      <c r="C64" s="80">
        <v>58915000</v>
      </c>
    </row>
    <row r="65" spans="1:7" hidden="1" x14ac:dyDescent="0.25">
      <c r="A65" s="147" t="s">
        <v>161</v>
      </c>
      <c r="B65" s="80"/>
      <c r="C65" s="80"/>
    </row>
    <row r="66" spans="1:7" hidden="1" x14ac:dyDescent="0.25">
      <c r="A66" s="147" t="s">
        <v>162</v>
      </c>
      <c r="B66" s="80"/>
      <c r="C66" s="80"/>
    </row>
    <row r="67" spans="1:7" hidden="1" x14ac:dyDescent="0.25">
      <c r="A67" s="147" t="s">
        <v>163</v>
      </c>
      <c r="B67" s="80"/>
      <c r="C67" s="80"/>
    </row>
    <row r="68" spans="1:7" x14ac:dyDescent="0.25">
      <c r="A68" s="147" t="s">
        <v>164</v>
      </c>
      <c r="B68" s="80">
        <f>-1795000-681000+27000</f>
        <v>-2449000</v>
      </c>
      <c r="C68" s="80">
        <v>-1599000</v>
      </c>
      <c r="G68" s="29"/>
    </row>
    <row r="69" spans="1:7" ht="27.75" customHeight="1" x14ac:dyDescent="0.25">
      <c r="A69" s="149" t="s">
        <v>165</v>
      </c>
      <c r="B69" s="78">
        <f>SUM(B56:B68)</f>
        <v>-2544000</v>
      </c>
      <c r="C69" s="78">
        <f>SUM(C56:C68)</f>
        <v>-32322000</v>
      </c>
    </row>
    <row r="70" spans="1:7" x14ac:dyDescent="0.25">
      <c r="A70" s="158" t="s">
        <v>166</v>
      </c>
      <c r="B70" s="80">
        <f>B33+B54+B69</f>
        <v>8940000</v>
      </c>
      <c r="C70" s="80">
        <f>C33+C54+C69</f>
        <v>-33248000</v>
      </c>
    </row>
    <row r="71" spans="1:7" ht="17.45" customHeight="1" x14ac:dyDescent="0.25">
      <c r="A71" s="86" t="s">
        <v>167</v>
      </c>
      <c r="B71" s="80">
        <f>Bilans_s!D23</f>
        <v>89406000</v>
      </c>
      <c r="C71" s="80">
        <v>111339000</v>
      </c>
    </row>
    <row r="72" spans="1:7" ht="17.45" hidden="1" customHeight="1" x14ac:dyDescent="0.25">
      <c r="A72" s="86" t="s">
        <v>168</v>
      </c>
      <c r="B72" s="80">
        <f>1800000-1800000</f>
        <v>0</v>
      </c>
      <c r="C72" s="88">
        <v>0</v>
      </c>
    </row>
    <row r="73" spans="1:7" hidden="1" x14ac:dyDescent="0.25">
      <c r="A73" s="86" t="s">
        <v>169</v>
      </c>
      <c r="B73" s="88">
        <v>0</v>
      </c>
      <c r="C73" s="88">
        <v>0</v>
      </c>
    </row>
    <row r="74" spans="1:7" hidden="1" x14ac:dyDescent="0.25">
      <c r="A74" s="86" t="s">
        <v>170</v>
      </c>
      <c r="B74" s="88">
        <v>0</v>
      </c>
      <c r="C74" s="88">
        <v>0</v>
      </c>
    </row>
    <row r="75" spans="1:7" s="140" customFormat="1" ht="32.25" customHeight="1" x14ac:dyDescent="0.25">
      <c r="A75" s="159" t="s">
        <v>171</v>
      </c>
      <c r="B75" s="160">
        <f>B70+B71+B72</f>
        <v>98346000</v>
      </c>
      <c r="C75" s="154">
        <f>C70+C71+C72</f>
        <v>78091000</v>
      </c>
      <c r="D75" s="161"/>
      <c r="E75" s="161"/>
      <c r="F75" s="161"/>
    </row>
    <row r="76" spans="1:7" ht="15" customHeight="1" x14ac:dyDescent="0.35">
      <c r="A76" s="162"/>
      <c r="B76" s="63"/>
      <c r="C76" s="63"/>
    </row>
    <row r="77" spans="1:7" ht="26.25" customHeight="1" x14ac:dyDescent="0.25">
      <c r="B77" s="29"/>
      <c r="D77" s="164"/>
      <c r="E77" s="164"/>
    </row>
    <row r="78" spans="1:7" ht="23.45" customHeight="1" x14ac:dyDescent="0.25"/>
    <row r="79" spans="1:7" ht="27" customHeight="1" x14ac:dyDescent="0.3">
      <c r="A79" s="165"/>
      <c r="C79" s="29"/>
    </row>
    <row r="80" spans="1:7" ht="18" customHeight="1" x14ac:dyDescent="0.25">
      <c r="B80" s="164"/>
      <c r="C80" s="164"/>
    </row>
  </sheetData>
  <mergeCells count="6">
    <mergeCell ref="A1:C1"/>
    <mergeCell ref="A2:A3"/>
    <mergeCell ref="B2:C2"/>
    <mergeCell ref="A34:C34"/>
    <mergeCell ref="A35:A36"/>
    <mergeCell ref="B35:C35"/>
  </mergeCells>
  <pageMargins left="0.70866141732283472" right="0.70866141732283472" top="0.74803149606299213" bottom="0.74803149606299213" header="0.31496062992125984" footer="0.31496062992125984"/>
  <pageSetup paperSize="9" fitToHeight="2" orientation="portrait" r:id="rId1"/>
  <headerFooter>
    <oddHeader>&amp;L&amp;"Montserrat,Regular"&amp;7&amp;K000000Skrócone skonsolidowane sprawozdanie finansowe Grupy Ailleron SA za okres od 1 stycznia 2023 r. do 31 marca 2023 r. 
(wszystkie kwoty wyrażone są w tysiącach PLN o ile nie wskazano inaczej)</oddHeader>
    <oddFooter>&amp;C&amp;P</oddFooter>
  </headerFooter>
  <rowBreaks count="1" manualBreakCount="1">
    <brk id="33" max="2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61E37-E99D-46A7-823E-1DEFE123345A}">
  <sheetPr>
    <tabColor rgb="FF92D050"/>
    <pageSetUpPr fitToPage="1"/>
  </sheetPr>
  <dimension ref="A1:R32"/>
  <sheetViews>
    <sheetView showGridLines="0" view="pageBreakPreview" zoomScale="110" zoomScaleNormal="100" zoomScaleSheetLayoutView="110" workbookViewId="0">
      <selection activeCell="M18" sqref="M18"/>
    </sheetView>
  </sheetViews>
  <sheetFormatPr defaultColWidth="9.140625" defaultRowHeight="18" x14ac:dyDescent="0.35"/>
  <cols>
    <col min="1" max="1" width="48.5703125" style="167" customWidth="1"/>
    <col min="2" max="2" width="11.140625" style="167" customWidth="1"/>
    <col min="3" max="3" width="9.140625" style="167" customWidth="1"/>
    <col min="4" max="4" width="9.7109375" style="167" customWidth="1"/>
    <col min="5" max="5" width="13" style="167" customWidth="1"/>
    <col min="6" max="6" width="11.42578125" style="167" bestFit="1" customWidth="1"/>
    <col min="7" max="7" width="12.85546875" style="167" customWidth="1"/>
    <col min="8" max="8" width="13.42578125" style="167" customWidth="1"/>
    <col min="9" max="9" width="11.42578125" style="167" bestFit="1" customWidth="1"/>
    <col min="10" max="10" width="11.5703125" style="167" bestFit="1" customWidth="1"/>
    <col min="11" max="11" width="12.5703125" style="167" bestFit="1" customWidth="1"/>
    <col min="12" max="12" width="9.42578125" style="167" bestFit="1" customWidth="1"/>
    <col min="13" max="14" width="12.5703125" style="167" bestFit="1" customWidth="1"/>
    <col min="15" max="15" width="10" style="167" bestFit="1" customWidth="1"/>
    <col min="16" max="17" width="9.140625" style="167"/>
    <col min="18" max="18" width="9.85546875" style="167" bestFit="1" customWidth="1"/>
    <col min="19" max="16384" width="9.140625" style="167"/>
  </cols>
  <sheetData>
    <row r="1" spans="1:18" ht="39.950000000000003" customHeight="1" x14ac:dyDescent="0.35">
      <c r="A1" s="8" t="s">
        <v>172</v>
      </c>
      <c r="B1" s="8"/>
      <c r="C1" s="8"/>
      <c r="D1" s="8"/>
      <c r="E1" s="8"/>
      <c r="F1" s="8"/>
      <c r="G1" s="8"/>
      <c r="H1" s="8"/>
      <c r="I1" s="8"/>
      <c r="J1" s="166"/>
      <c r="K1" s="166"/>
      <c r="L1" s="166"/>
      <c r="M1" s="137"/>
      <c r="N1" s="137"/>
    </row>
    <row r="2" spans="1:18" s="172" customFormat="1" ht="12.75" x14ac:dyDescent="0.25">
      <c r="A2" s="168"/>
      <c r="B2" s="169" t="s">
        <v>57</v>
      </c>
      <c r="C2" s="139"/>
      <c r="D2" s="139"/>
      <c r="E2" s="139"/>
      <c r="F2" s="139"/>
      <c r="G2" s="139"/>
      <c r="H2" s="139"/>
      <c r="I2" s="139"/>
      <c r="J2" s="170"/>
      <c r="K2" s="171"/>
      <c r="L2" s="171"/>
    </row>
    <row r="3" spans="1:18" s="177" customFormat="1" ht="88.5" customHeight="1" x14ac:dyDescent="0.25">
      <c r="A3" s="173"/>
      <c r="B3" s="174" t="s">
        <v>173</v>
      </c>
      <c r="C3" s="174" t="s">
        <v>174</v>
      </c>
      <c r="D3" s="174" t="s">
        <v>31</v>
      </c>
      <c r="E3" s="174" t="s">
        <v>32</v>
      </c>
      <c r="F3" s="174" t="s">
        <v>175</v>
      </c>
      <c r="G3" s="174" t="s">
        <v>176</v>
      </c>
      <c r="H3" s="174" t="s">
        <v>34</v>
      </c>
      <c r="I3" s="175" t="s">
        <v>177</v>
      </c>
      <c r="J3" s="176"/>
      <c r="K3" s="176"/>
      <c r="L3" s="176"/>
    </row>
    <row r="4" spans="1:18" s="172" customFormat="1" ht="15" customHeight="1" x14ac:dyDescent="0.25">
      <c r="A4" s="178" t="s">
        <v>178</v>
      </c>
      <c r="B4" s="179">
        <v>3707</v>
      </c>
      <c r="C4" s="180">
        <v>38412</v>
      </c>
      <c r="D4" s="180">
        <v>257</v>
      </c>
      <c r="E4" s="180">
        <v>90691</v>
      </c>
      <c r="F4" s="181">
        <v>-67</v>
      </c>
      <c r="G4" s="179">
        <f>B4+D4+C4+E4+F4</f>
        <v>133000</v>
      </c>
      <c r="H4" s="182">
        <v>82456</v>
      </c>
      <c r="I4" s="179">
        <f>G4+H4</f>
        <v>215456</v>
      </c>
      <c r="J4" s="171"/>
      <c r="K4" s="171"/>
      <c r="L4" s="171"/>
    </row>
    <row r="5" spans="1:18" s="172" customFormat="1" ht="15" customHeight="1" x14ac:dyDescent="0.25">
      <c r="A5" s="183" t="s">
        <v>179</v>
      </c>
      <c r="B5" s="184">
        <v>0</v>
      </c>
      <c r="C5" s="185">
        <v>0</v>
      </c>
      <c r="D5" s="186">
        <v>0</v>
      </c>
      <c r="E5" s="185">
        <f>RZIS_s!D37/1000</f>
        <v>-666</v>
      </c>
      <c r="F5" s="187">
        <f>SSCD_s!D7/1000</f>
        <v>1518</v>
      </c>
      <c r="G5" s="184">
        <f>B5+D5+C5+E5+F5</f>
        <v>852</v>
      </c>
      <c r="H5" s="188">
        <f>RZIS_s!D38/1000</f>
        <v>4635</v>
      </c>
      <c r="I5" s="184">
        <f t="shared" ref="I5:I12" si="0">G5+H5</f>
        <v>5487</v>
      </c>
      <c r="J5" s="171"/>
      <c r="K5" s="171"/>
      <c r="L5" s="171"/>
    </row>
    <row r="6" spans="1:18" s="172" customFormat="1" ht="15" customHeight="1" x14ac:dyDescent="0.25">
      <c r="A6" s="189" t="s">
        <v>180</v>
      </c>
      <c r="B6" s="190">
        <v>0</v>
      </c>
      <c r="C6" s="191">
        <v>0</v>
      </c>
      <c r="D6" s="185">
        <v>0</v>
      </c>
      <c r="E6" s="191">
        <v>0</v>
      </c>
      <c r="F6" s="192">
        <v>0</v>
      </c>
      <c r="G6" s="190">
        <f>B6+D6+C6+E6+F6</f>
        <v>0</v>
      </c>
      <c r="H6" s="193">
        <v>0</v>
      </c>
      <c r="I6" s="185">
        <f t="shared" si="0"/>
        <v>0</v>
      </c>
      <c r="J6" s="171"/>
      <c r="K6" s="171"/>
      <c r="L6" s="171"/>
    </row>
    <row r="7" spans="1:18" s="172" customFormat="1" ht="15" customHeight="1" x14ac:dyDescent="0.25">
      <c r="A7" s="189" t="s">
        <v>181</v>
      </c>
      <c r="B7" s="179">
        <f t="shared" ref="B7:H7" si="1">B5+B6</f>
        <v>0</v>
      </c>
      <c r="C7" s="180">
        <f t="shared" si="1"/>
        <v>0</v>
      </c>
      <c r="D7" s="180">
        <f t="shared" si="1"/>
        <v>0</v>
      </c>
      <c r="E7" s="180">
        <f t="shared" si="1"/>
        <v>-666</v>
      </c>
      <c r="F7" s="181">
        <f t="shared" si="1"/>
        <v>1518</v>
      </c>
      <c r="G7" s="179">
        <f t="shared" si="1"/>
        <v>852</v>
      </c>
      <c r="H7" s="182">
        <f t="shared" si="1"/>
        <v>4635</v>
      </c>
      <c r="I7" s="179">
        <f t="shared" si="0"/>
        <v>5487</v>
      </c>
      <c r="J7" s="171"/>
      <c r="K7" s="171"/>
      <c r="L7" s="171"/>
    </row>
    <row r="8" spans="1:18" s="172" customFormat="1" ht="15" customHeight="1" x14ac:dyDescent="0.25">
      <c r="A8" s="183" t="s">
        <v>182</v>
      </c>
      <c r="B8" s="184">
        <v>0</v>
      </c>
      <c r="C8" s="186">
        <v>0</v>
      </c>
      <c r="D8" s="186">
        <v>0</v>
      </c>
      <c r="E8" s="186">
        <v>0</v>
      </c>
      <c r="F8" s="187">
        <v>0</v>
      </c>
      <c r="G8" s="184">
        <v>0</v>
      </c>
      <c r="H8" s="194">
        <v>783</v>
      </c>
      <c r="I8" s="184">
        <f t="shared" si="0"/>
        <v>783</v>
      </c>
      <c r="J8" s="171"/>
      <c r="K8" s="171"/>
      <c r="L8" s="171"/>
    </row>
    <row r="9" spans="1:18" s="172" customFormat="1" ht="15" customHeight="1" x14ac:dyDescent="0.25">
      <c r="A9" s="195" t="s">
        <v>156</v>
      </c>
      <c r="B9" s="196">
        <v>0</v>
      </c>
      <c r="C9" s="185">
        <v>0</v>
      </c>
      <c r="D9" s="185">
        <v>0</v>
      </c>
      <c r="E9" s="185">
        <v>0</v>
      </c>
      <c r="F9" s="192">
        <v>0</v>
      </c>
      <c r="G9" s="196">
        <v>0</v>
      </c>
      <c r="H9" s="188">
        <v>2227</v>
      </c>
      <c r="I9" s="185">
        <f t="shared" si="0"/>
        <v>2227</v>
      </c>
      <c r="J9" s="171"/>
      <c r="K9" s="171"/>
      <c r="L9" s="171"/>
    </row>
    <row r="10" spans="1:18" s="172" customFormat="1" ht="15" customHeight="1" x14ac:dyDescent="0.25">
      <c r="A10" s="195" t="s">
        <v>183</v>
      </c>
      <c r="B10" s="196">
        <v>0</v>
      </c>
      <c r="C10" s="185">
        <v>0</v>
      </c>
      <c r="D10" s="185">
        <v>0</v>
      </c>
      <c r="E10" s="185">
        <v>0</v>
      </c>
      <c r="F10" s="192">
        <v>0</v>
      </c>
      <c r="G10" s="196">
        <f>B10+D10+C10+E10+F10</f>
        <v>0</v>
      </c>
      <c r="H10" s="188">
        <v>0</v>
      </c>
      <c r="I10" s="196">
        <f t="shared" si="0"/>
        <v>0</v>
      </c>
      <c r="J10" s="171"/>
      <c r="K10" s="171"/>
      <c r="L10" s="171"/>
    </row>
    <row r="11" spans="1:18" s="172" customFormat="1" ht="15" customHeight="1" x14ac:dyDescent="0.25">
      <c r="A11" s="197" t="s">
        <v>184</v>
      </c>
      <c r="B11" s="196">
        <v>0</v>
      </c>
      <c r="C11" s="191">
        <v>0</v>
      </c>
      <c r="D11" s="191">
        <v>0</v>
      </c>
      <c r="E11" s="185">
        <v>0</v>
      </c>
      <c r="F11" s="198">
        <v>0</v>
      </c>
      <c r="G11" s="190">
        <v>0</v>
      </c>
      <c r="H11" s="193">
        <v>0</v>
      </c>
      <c r="I11" s="196">
        <f t="shared" si="0"/>
        <v>0</v>
      </c>
      <c r="J11" s="171"/>
      <c r="K11" s="171"/>
      <c r="L11" s="171"/>
    </row>
    <row r="12" spans="1:18" s="172" customFormat="1" ht="15" customHeight="1" x14ac:dyDescent="0.25">
      <c r="A12" s="199" t="s">
        <v>185</v>
      </c>
      <c r="B12" s="179">
        <f>B7+B8</f>
        <v>0</v>
      </c>
      <c r="C12" s="191">
        <f>C7+C8</f>
        <v>0</v>
      </c>
      <c r="D12" s="191">
        <f>D7+D8+D10</f>
        <v>0</v>
      </c>
      <c r="E12" s="180">
        <f>E7+E8+E11</f>
        <v>-666</v>
      </c>
      <c r="F12" s="191">
        <f>F7+F8</f>
        <v>1518</v>
      </c>
      <c r="G12" s="179">
        <f>G7+G8+G10+G11</f>
        <v>852</v>
      </c>
      <c r="H12" s="193">
        <f>H7+H8+H9</f>
        <v>7645</v>
      </c>
      <c r="I12" s="179">
        <f t="shared" si="0"/>
        <v>8497</v>
      </c>
      <c r="J12" s="171"/>
      <c r="K12" s="171"/>
      <c r="L12" s="171"/>
    </row>
    <row r="13" spans="1:18" s="172" customFormat="1" ht="15" customHeight="1" x14ac:dyDescent="0.25">
      <c r="A13" s="200" t="s">
        <v>186</v>
      </c>
      <c r="B13" s="185">
        <f t="shared" ref="B13:I13" si="2">B4+B12</f>
        <v>3707</v>
      </c>
      <c r="C13" s="185">
        <f t="shared" si="2"/>
        <v>38412</v>
      </c>
      <c r="D13" s="185">
        <f t="shared" si="2"/>
        <v>257</v>
      </c>
      <c r="E13" s="185">
        <f>E4+E12</f>
        <v>90025</v>
      </c>
      <c r="F13" s="182">
        <f t="shared" si="2"/>
        <v>1451</v>
      </c>
      <c r="G13" s="191">
        <f t="shared" si="2"/>
        <v>133852</v>
      </c>
      <c r="H13" s="193">
        <f t="shared" si="2"/>
        <v>90101</v>
      </c>
      <c r="I13" s="185">
        <f t="shared" si="2"/>
        <v>223953</v>
      </c>
      <c r="J13" s="201"/>
      <c r="K13" s="201"/>
      <c r="L13" s="171"/>
      <c r="M13" s="202"/>
      <c r="N13" s="202"/>
    </row>
    <row r="14" spans="1:18" s="172" customFormat="1" ht="28.5" customHeight="1" x14ac:dyDescent="0.25">
      <c r="A14" s="203"/>
      <c r="B14" s="204"/>
      <c r="C14" s="204"/>
      <c r="D14" s="204"/>
      <c r="E14" s="204"/>
      <c r="F14" s="204"/>
      <c r="G14" s="204"/>
      <c r="H14" s="204"/>
      <c r="I14" s="204"/>
      <c r="J14" s="171"/>
      <c r="K14" s="171"/>
      <c r="L14" s="171"/>
      <c r="R14" s="205"/>
    </row>
    <row r="15" spans="1:18" s="172" customFormat="1" ht="15" customHeight="1" x14ac:dyDescent="0.25">
      <c r="A15" s="206" t="s">
        <v>187</v>
      </c>
      <c r="B15" s="207">
        <v>3707</v>
      </c>
      <c r="C15" s="181">
        <v>38412</v>
      </c>
      <c r="D15" s="181">
        <v>737</v>
      </c>
      <c r="E15" s="181">
        <v>98490</v>
      </c>
      <c r="F15" s="208">
        <v>537</v>
      </c>
      <c r="G15" s="181">
        <f>B15+D15+C15+E15+F15</f>
        <v>141883</v>
      </c>
      <c r="H15" s="208">
        <v>115794</v>
      </c>
      <c r="I15" s="181">
        <f>G15+H15</f>
        <v>257677</v>
      </c>
      <c r="J15" s="171"/>
      <c r="K15" s="171"/>
      <c r="L15" s="171"/>
    </row>
    <row r="16" spans="1:18" s="172" customFormat="1" ht="15" customHeight="1" x14ac:dyDescent="0.25">
      <c r="A16" s="206" t="s">
        <v>179</v>
      </c>
      <c r="B16" s="196">
        <v>0</v>
      </c>
      <c r="C16" s="185">
        <v>0</v>
      </c>
      <c r="D16" s="192">
        <v>0</v>
      </c>
      <c r="E16" s="192">
        <f>RZIS_s!C37/1000</f>
        <v>2820</v>
      </c>
      <c r="F16" s="192">
        <v>0</v>
      </c>
      <c r="G16" s="209">
        <f>B16+D16+C16+E16+F16</f>
        <v>2820</v>
      </c>
      <c r="H16" s="192">
        <f>RZIS_s!C38/1000</f>
        <v>5283</v>
      </c>
      <c r="I16" s="209">
        <f>G16+H16</f>
        <v>8103</v>
      </c>
      <c r="J16" s="201"/>
      <c r="K16" s="210"/>
      <c r="L16" s="171"/>
    </row>
    <row r="17" spans="1:15" s="172" customFormat="1" ht="15" hidden="1" customHeight="1" x14ac:dyDescent="0.25">
      <c r="A17" s="195" t="s">
        <v>188</v>
      </c>
      <c r="B17" s="196">
        <v>0</v>
      </c>
      <c r="C17" s="185">
        <v>0</v>
      </c>
      <c r="D17" s="192">
        <v>0</v>
      </c>
      <c r="E17" s="192">
        <v>0</v>
      </c>
      <c r="F17" s="192">
        <v>0</v>
      </c>
      <c r="G17" s="192">
        <f>E17</f>
        <v>0</v>
      </c>
      <c r="H17" s="192">
        <v>0</v>
      </c>
      <c r="I17" s="211">
        <f t="shared" ref="I17:I23" si="3">G17+H17</f>
        <v>0</v>
      </c>
      <c r="J17" s="201"/>
      <c r="K17" s="210"/>
      <c r="L17" s="171"/>
    </row>
    <row r="18" spans="1:15" s="172" customFormat="1" ht="15" customHeight="1" x14ac:dyDescent="0.25">
      <c r="A18" s="195" t="s">
        <v>180</v>
      </c>
      <c r="B18" s="196">
        <v>0</v>
      </c>
      <c r="C18" s="185">
        <v>0</v>
      </c>
      <c r="D18" s="192">
        <v>0</v>
      </c>
      <c r="E18" s="192">
        <v>0</v>
      </c>
      <c r="F18" s="212">
        <v>-892</v>
      </c>
      <c r="G18" s="192">
        <f>B18+D18+C18+E18+F18</f>
        <v>-892</v>
      </c>
      <c r="H18" s="192">
        <v>-263</v>
      </c>
      <c r="I18" s="211">
        <f>G18+H18</f>
        <v>-1155</v>
      </c>
      <c r="J18" s="201"/>
      <c r="K18" s="210"/>
      <c r="L18" s="171"/>
    </row>
    <row r="19" spans="1:15" s="172" customFormat="1" ht="15" customHeight="1" x14ac:dyDescent="0.25">
      <c r="A19" s="213" t="s">
        <v>181</v>
      </c>
      <c r="B19" s="179">
        <f t="shared" ref="B19:H19" si="4">B16+B18</f>
        <v>0</v>
      </c>
      <c r="C19" s="180">
        <f t="shared" si="4"/>
        <v>0</v>
      </c>
      <c r="D19" s="181">
        <f t="shared" si="4"/>
        <v>0</v>
      </c>
      <c r="E19" s="181">
        <f>E16+E18+E17</f>
        <v>2820</v>
      </c>
      <c r="F19" s="181">
        <f t="shared" si="4"/>
        <v>-892</v>
      </c>
      <c r="G19" s="207">
        <f>G16+G18+G17</f>
        <v>1928</v>
      </c>
      <c r="H19" s="181">
        <f t="shared" si="4"/>
        <v>5020</v>
      </c>
      <c r="I19" s="207">
        <f t="shared" si="3"/>
        <v>6948</v>
      </c>
      <c r="J19" s="201"/>
      <c r="K19" s="210"/>
      <c r="L19" s="171"/>
    </row>
    <row r="20" spans="1:15" s="172" customFormat="1" ht="15" customHeight="1" x14ac:dyDescent="0.25">
      <c r="A20" s="195" t="s">
        <v>182</v>
      </c>
      <c r="B20" s="196">
        <v>0</v>
      </c>
      <c r="C20" s="185">
        <v>0</v>
      </c>
      <c r="D20" s="192">
        <v>0</v>
      </c>
      <c r="E20" s="192">
        <v>-488</v>
      </c>
      <c r="F20" s="192">
        <v>0</v>
      </c>
      <c r="G20" s="209">
        <f>B20+D20+C20+E20+F20</f>
        <v>-488</v>
      </c>
      <c r="H20" s="192">
        <f>-G20</f>
        <v>488</v>
      </c>
      <c r="I20" s="211">
        <f t="shared" si="3"/>
        <v>0</v>
      </c>
      <c r="J20" s="171"/>
      <c r="K20" s="171"/>
      <c r="L20" s="171"/>
    </row>
    <row r="21" spans="1:15" s="172" customFormat="1" ht="15" customHeight="1" x14ac:dyDescent="0.25">
      <c r="A21" s="195" t="s">
        <v>156</v>
      </c>
      <c r="B21" s="196">
        <v>0</v>
      </c>
      <c r="C21" s="185">
        <v>0</v>
      </c>
      <c r="D21" s="192">
        <v>0</v>
      </c>
      <c r="E21" s="192">
        <v>0</v>
      </c>
      <c r="F21" s="214">
        <v>0</v>
      </c>
      <c r="G21" s="192">
        <f>B21+D21+C21+E21+F21</f>
        <v>0</v>
      </c>
      <c r="H21" s="192">
        <v>0</v>
      </c>
      <c r="I21" s="211">
        <f t="shared" si="3"/>
        <v>0</v>
      </c>
      <c r="J21" s="171"/>
      <c r="K21" s="171"/>
      <c r="L21" s="171"/>
    </row>
    <row r="22" spans="1:15" s="172" customFormat="1" ht="15" customHeight="1" x14ac:dyDescent="0.25">
      <c r="A22" s="195" t="s">
        <v>183</v>
      </c>
      <c r="B22" s="196">
        <v>0</v>
      </c>
      <c r="C22" s="185">
        <v>0</v>
      </c>
      <c r="D22" s="192">
        <v>362</v>
      </c>
      <c r="E22" s="192">
        <v>0</v>
      </c>
      <c r="F22" s="192">
        <v>0</v>
      </c>
      <c r="G22" s="211">
        <f>B22+D22+C22+E22+F22</f>
        <v>362</v>
      </c>
      <c r="H22" s="192">
        <v>0</v>
      </c>
      <c r="I22" s="211">
        <f t="shared" si="3"/>
        <v>362</v>
      </c>
      <c r="J22" s="171"/>
      <c r="K22" s="171"/>
      <c r="L22" s="171"/>
    </row>
    <row r="23" spans="1:15" s="172" customFormat="1" ht="15" customHeight="1" x14ac:dyDescent="0.25">
      <c r="A23" s="197" t="s">
        <v>184</v>
      </c>
      <c r="B23" s="196">
        <v>0</v>
      </c>
      <c r="C23" s="185">
        <v>0</v>
      </c>
      <c r="D23" s="185">
        <v>0</v>
      </c>
      <c r="E23" s="185">
        <v>0</v>
      </c>
      <c r="F23" s="185">
        <v>0</v>
      </c>
      <c r="G23" s="190">
        <f>B23+D23+C23+E23+F23</f>
        <v>0</v>
      </c>
      <c r="H23" s="185">
        <v>0</v>
      </c>
      <c r="I23" s="196">
        <f t="shared" si="3"/>
        <v>0</v>
      </c>
      <c r="J23" s="171"/>
      <c r="K23" s="171"/>
      <c r="L23" s="171"/>
    </row>
    <row r="24" spans="1:15" s="172" customFormat="1" ht="15" customHeight="1" x14ac:dyDescent="0.25">
      <c r="A24" s="195" t="s">
        <v>185</v>
      </c>
      <c r="B24" s="179">
        <f t="shared" ref="B24:I24" si="5">B19+B20+B21+B22+B23</f>
        <v>0</v>
      </c>
      <c r="C24" s="180">
        <f t="shared" si="5"/>
        <v>0</v>
      </c>
      <c r="D24" s="180">
        <f t="shared" si="5"/>
        <v>362</v>
      </c>
      <c r="E24" s="180">
        <f t="shared" si="5"/>
        <v>2332</v>
      </c>
      <c r="F24" s="180">
        <f t="shared" si="5"/>
        <v>-892</v>
      </c>
      <c r="G24" s="179">
        <f t="shared" si="5"/>
        <v>1802</v>
      </c>
      <c r="H24" s="182">
        <f t="shared" si="5"/>
        <v>5508</v>
      </c>
      <c r="I24" s="180">
        <f t="shared" si="5"/>
        <v>7310</v>
      </c>
      <c r="J24" s="171"/>
      <c r="K24" s="171"/>
      <c r="L24" s="171"/>
    </row>
    <row r="25" spans="1:15" s="172" customFormat="1" ht="15" customHeight="1" x14ac:dyDescent="0.25">
      <c r="A25" s="215" t="s">
        <v>189</v>
      </c>
      <c r="B25" s="207">
        <f t="shared" ref="B25:I25" si="6">B15+B24</f>
        <v>3707</v>
      </c>
      <c r="C25" s="181">
        <f t="shared" si="6"/>
        <v>38412</v>
      </c>
      <c r="D25" s="181">
        <f t="shared" si="6"/>
        <v>1099</v>
      </c>
      <c r="E25" s="181">
        <f t="shared" si="6"/>
        <v>100822</v>
      </c>
      <c r="F25" s="181">
        <f t="shared" si="6"/>
        <v>-355</v>
      </c>
      <c r="G25" s="179">
        <f t="shared" si="6"/>
        <v>143685</v>
      </c>
      <c r="H25" s="182">
        <f t="shared" si="6"/>
        <v>121302</v>
      </c>
      <c r="I25" s="180">
        <f t="shared" si="6"/>
        <v>264987</v>
      </c>
      <c r="J25" s="201"/>
      <c r="K25" s="201"/>
      <c r="L25" s="171"/>
      <c r="M25" s="202"/>
      <c r="N25" s="202"/>
      <c r="O25" s="202"/>
    </row>
    <row r="26" spans="1:15" ht="17.25" customHeight="1" x14ac:dyDescent="0.35">
      <c r="A26" s="63"/>
      <c r="B26" s="63"/>
      <c r="C26" s="63"/>
      <c r="D26" s="63"/>
      <c r="E26" s="63"/>
      <c r="F26" s="63"/>
      <c r="G26" s="63"/>
      <c r="H26" s="63"/>
      <c r="I26" s="63"/>
      <c r="J26" s="63"/>
      <c r="K26" s="63"/>
      <c r="L26" s="63"/>
      <c r="N26" s="216"/>
    </row>
    <row r="27" spans="1:15" ht="30" customHeight="1" x14ac:dyDescent="0.35">
      <c r="A27" s="63"/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3"/>
    </row>
    <row r="28" spans="1:15" x14ac:dyDescent="0.35">
      <c r="A28" s="63"/>
      <c r="B28" s="100"/>
      <c r="C28" s="100"/>
      <c r="D28" s="100"/>
      <c r="E28" s="100"/>
      <c r="F28" s="100"/>
      <c r="G28" s="100"/>
      <c r="H28" s="100"/>
      <c r="I28" s="100"/>
      <c r="J28" s="63"/>
      <c r="K28" s="63"/>
      <c r="L28" s="63"/>
    </row>
    <row r="29" spans="1:15" x14ac:dyDescent="0.35">
      <c r="A29" s="63"/>
      <c r="B29" s="217"/>
      <c r="C29" s="217"/>
      <c r="D29" s="217"/>
      <c r="E29" s="217"/>
      <c r="F29" s="217"/>
      <c r="G29" s="217"/>
      <c r="H29" s="217"/>
      <c r="I29" s="217"/>
      <c r="J29" s="63"/>
      <c r="K29" s="63"/>
      <c r="L29" s="63"/>
    </row>
    <row r="30" spans="1:15" x14ac:dyDescent="0.35">
      <c r="A30" s="63"/>
      <c r="B30" s="63"/>
      <c r="C30" s="63"/>
      <c r="D30" s="63"/>
      <c r="E30" s="63"/>
      <c r="F30" s="63"/>
      <c r="G30" s="63"/>
      <c r="H30" s="63"/>
      <c r="I30" s="63"/>
      <c r="J30" s="63"/>
      <c r="K30" s="63"/>
      <c r="L30" s="63"/>
    </row>
    <row r="31" spans="1:15" x14ac:dyDescent="0.35">
      <c r="A31" s="63"/>
      <c r="B31" s="218"/>
      <c r="C31" s="218"/>
      <c r="D31" s="218"/>
      <c r="E31" s="218"/>
      <c r="F31" s="218"/>
      <c r="G31" s="218"/>
      <c r="H31" s="218"/>
      <c r="I31" s="219"/>
      <c r="J31" s="63"/>
      <c r="K31" s="63"/>
      <c r="L31" s="63"/>
    </row>
    <row r="32" spans="1:15" x14ac:dyDescent="0.35">
      <c r="A32" s="63"/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</row>
  </sheetData>
  <mergeCells count="3">
    <mergeCell ref="A1:I1"/>
    <mergeCell ref="A2:A3"/>
    <mergeCell ref="B2:I2"/>
  </mergeCells>
  <pageMargins left="0.70866141732283472" right="0.70866141732283472" top="0.74803149606299213" bottom="0.55118110236220474" header="0.31496062992125984" footer="0.31496062992125984"/>
  <pageSetup paperSize="9" scale="62" fitToHeight="0" orientation="portrait" r:id="rId1"/>
  <headerFooter>
    <oddHeader>&amp;L&amp;"Montserrat,Regular"&amp;7&amp;K000000Skrócone skonsolidowane sprawozdanie finansowe Grupy Ailleron SA za okres od 1 stycznia 2023 r. do 31 marca 2023 r. 
(wszystkie kwoty wyrażone są w tysiącach PLN o ile nie wskazano inaczej)</oddHeader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AD0BF-67B8-4773-B5E7-B8A81D0E8011}">
  <sheetPr>
    <tabColor rgb="FF92D050"/>
    <pageSetUpPr fitToPage="1"/>
  </sheetPr>
  <dimension ref="A1:XFD64"/>
  <sheetViews>
    <sheetView showGridLines="0" view="pageBreakPreview" topLeftCell="A49" zoomScale="145" zoomScaleNormal="100" zoomScaleSheetLayoutView="145" workbookViewId="0">
      <selection activeCell="E65" sqref="E65"/>
    </sheetView>
  </sheetViews>
  <sheetFormatPr defaultColWidth="9.140625" defaultRowHeight="15" x14ac:dyDescent="0.25"/>
  <cols>
    <col min="1" max="1" width="50.140625" style="10" customWidth="1"/>
    <col min="2" max="2" width="7.85546875" style="59" customWidth="1"/>
    <col min="3" max="3" width="15.42578125" style="10" customWidth="1"/>
    <col min="4" max="4" width="14.42578125" style="10" customWidth="1"/>
    <col min="5" max="5" width="21.85546875" style="10" bestFit="1" customWidth="1"/>
    <col min="6" max="16384" width="9.140625" style="10"/>
  </cols>
  <sheetData>
    <row r="1" spans="1:7" s="4" customFormat="1" ht="54.75" customHeight="1" x14ac:dyDescent="0.25">
      <c r="A1" s="1" t="s">
        <v>190</v>
      </c>
      <c r="B1" s="2"/>
      <c r="C1" s="2"/>
      <c r="D1" s="2"/>
      <c r="E1" s="3"/>
    </row>
    <row r="2" spans="1:7" s="7" customFormat="1" ht="30.75" customHeight="1" x14ac:dyDescent="0.35">
      <c r="A2" s="220" t="s">
        <v>191</v>
      </c>
      <c r="B2" s="220"/>
      <c r="C2" s="220"/>
      <c r="D2" s="220"/>
      <c r="E2" s="221"/>
    </row>
    <row r="3" spans="1:7" s="7" customFormat="1" ht="25.5" customHeight="1" x14ac:dyDescent="0.35">
      <c r="A3" s="5" t="s">
        <v>192</v>
      </c>
      <c r="B3" s="5"/>
      <c r="C3" s="5"/>
      <c r="D3" s="5"/>
      <c r="E3" s="222"/>
    </row>
    <row r="4" spans="1:7" ht="24" customHeight="1" x14ac:dyDescent="0.25">
      <c r="A4" s="8" t="s">
        <v>193</v>
      </c>
      <c r="B4" s="8"/>
      <c r="C4" s="8"/>
      <c r="D4" s="8"/>
    </row>
    <row r="5" spans="1:7" x14ac:dyDescent="0.25">
      <c r="A5" s="223" t="s">
        <v>3</v>
      </c>
      <c r="B5" s="223" t="s">
        <v>4</v>
      </c>
      <c r="C5" s="224" t="s">
        <v>5</v>
      </c>
      <c r="D5" s="224"/>
    </row>
    <row r="6" spans="1:7" ht="29.25" customHeight="1" x14ac:dyDescent="0.25">
      <c r="A6" s="225"/>
      <c r="B6" s="225"/>
      <c r="C6" s="16" t="s">
        <v>6</v>
      </c>
      <c r="D6" s="16" t="s">
        <v>7</v>
      </c>
    </row>
    <row r="7" spans="1:7" ht="18" x14ac:dyDescent="0.25">
      <c r="A7" s="226"/>
      <c r="B7" s="227"/>
      <c r="C7" s="228"/>
      <c r="D7" s="228"/>
    </row>
    <row r="8" spans="1:7" s="45" customFormat="1" ht="15" customHeight="1" x14ac:dyDescent="0.25">
      <c r="A8" s="124" t="s">
        <v>8</v>
      </c>
      <c r="B8" s="229"/>
      <c r="C8" s="230">
        <f>SUM(C9:C14)</f>
        <v>77059</v>
      </c>
      <c r="D8" s="230">
        <f>SUM(D9:D14)</f>
        <v>76126</v>
      </c>
      <c r="E8" s="231"/>
    </row>
    <row r="9" spans="1:7" s="45" customFormat="1" ht="15" customHeight="1" x14ac:dyDescent="0.25">
      <c r="A9" s="127" t="s">
        <v>9</v>
      </c>
      <c r="B9" s="232"/>
      <c r="C9" s="233">
        <v>11106</v>
      </c>
      <c r="D9" s="233">
        <v>11748</v>
      </c>
      <c r="E9" s="231"/>
      <c r="F9" s="234"/>
      <c r="G9" s="235"/>
    </row>
    <row r="10" spans="1:7" s="45" customFormat="1" ht="15.95" customHeight="1" x14ac:dyDescent="0.25">
      <c r="A10" s="127" t="s">
        <v>11</v>
      </c>
      <c r="B10" s="232"/>
      <c r="C10" s="233">
        <v>27576</v>
      </c>
      <c r="D10" s="233">
        <v>25236</v>
      </c>
      <c r="E10" s="231"/>
      <c r="F10" s="234"/>
    </row>
    <row r="11" spans="1:7" s="45" customFormat="1" ht="15" customHeight="1" x14ac:dyDescent="0.25">
      <c r="A11" s="127" t="s">
        <v>12</v>
      </c>
      <c r="B11" s="232"/>
      <c r="C11" s="233">
        <v>31205</v>
      </c>
      <c r="D11" s="233">
        <v>31205</v>
      </c>
      <c r="E11" s="231"/>
      <c r="F11" s="234"/>
    </row>
    <row r="12" spans="1:7" s="45" customFormat="1" ht="15" hidden="1" customHeight="1" x14ac:dyDescent="0.25">
      <c r="A12" s="127" t="s">
        <v>13</v>
      </c>
      <c r="B12" s="232"/>
      <c r="C12" s="233"/>
      <c r="D12" s="233"/>
      <c r="E12" s="231"/>
      <c r="F12" s="234"/>
    </row>
    <row r="13" spans="1:7" s="45" customFormat="1" ht="15" customHeight="1" x14ac:dyDescent="0.25">
      <c r="A13" s="127" t="s">
        <v>194</v>
      </c>
      <c r="B13" s="232"/>
      <c r="C13" s="233">
        <v>6895</v>
      </c>
      <c r="D13" s="236">
        <v>7660</v>
      </c>
      <c r="E13" s="231"/>
      <c r="F13" s="234"/>
    </row>
    <row r="14" spans="1:7" s="45" customFormat="1" ht="15" customHeight="1" x14ac:dyDescent="0.25">
      <c r="A14" s="127" t="s">
        <v>15</v>
      </c>
      <c r="B14" s="237"/>
      <c r="C14" s="233">
        <v>277</v>
      </c>
      <c r="D14" s="233">
        <v>277</v>
      </c>
      <c r="E14" s="231"/>
      <c r="F14" s="234"/>
    </row>
    <row r="15" spans="1:7" s="45" customFormat="1" ht="15" customHeight="1" x14ac:dyDescent="0.25">
      <c r="A15" s="124" t="s">
        <v>16</v>
      </c>
      <c r="B15" s="229"/>
      <c r="C15" s="230">
        <f>SUM(C16:C24)</f>
        <v>34877</v>
      </c>
      <c r="D15" s="230">
        <f>SUM(D16:D24)</f>
        <v>39892</v>
      </c>
      <c r="E15" s="231"/>
      <c r="F15" s="234"/>
    </row>
    <row r="16" spans="1:7" s="45" customFormat="1" ht="15" customHeight="1" x14ac:dyDescent="0.25">
      <c r="A16" s="127" t="s">
        <v>17</v>
      </c>
      <c r="B16" s="237"/>
      <c r="C16" s="233">
        <v>57</v>
      </c>
      <c r="D16" s="233">
        <v>59</v>
      </c>
      <c r="E16" s="231"/>
      <c r="F16" s="234"/>
    </row>
    <row r="17" spans="1:16384" s="45" customFormat="1" ht="15" customHeight="1" x14ac:dyDescent="0.25">
      <c r="A17" s="127" t="s">
        <v>195</v>
      </c>
      <c r="B17" s="232"/>
      <c r="C17" s="233">
        <v>13533</v>
      </c>
      <c r="D17" s="233">
        <v>11633</v>
      </c>
      <c r="E17" s="238"/>
      <c r="F17" s="238"/>
      <c r="G17" s="238"/>
      <c r="H17" s="238"/>
    </row>
    <row r="18" spans="1:16384" s="45" customFormat="1" ht="15" customHeight="1" x14ac:dyDescent="0.25">
      <c r="A18" s="127" t="s">
        <v>19</v>
      </c>
      <c r="B18" s="232"/>
      <c r="C18" s="233">
        <v>1765</v>
      </c>
      <c r="D18" s="236">
        <v>1526</v>
      </c>
      <c r="E18" s="238"/>
      <c r="F18" s="238"/>
      <c r="G18" s="238"/>
      <c r="H18" s="238"/>
    </row>
    <row r="19" spans="1:16384" s="45" customFormat="1" ht="15" customHeight="1" x14ac:dyDescent="0.25">
      <c r="A19" s="127" t="s">
        <v>194</v>
      </c>
      <c r="B19" s="232"/>
      <c r="C19" s="233">
        <v>2922</v>
      </c>
      <c r="D19" s="236">
        <v>2908</v>
      </c>
      <c r="E19" s="238"/>
      <c r="F19" s="238"/>
      <c r="G19" s="238"/>
      <c r="H19" s="238"/>
    </row>
    <row r="20" spans="1:16384" s="45" customFormat="1" ht="15" customHeight="1" x14ac:dyDescent="0.25">
      <c r="A20" s="127" t="s">
        <v>20</v>
      </c>
      <c r="B20" s="232"/>
      <c r="C20" s="233">
        <v>3854</v>
      </c>
      <c r="D20" s="233">
        <v>4227</v>
      </c>
      <c r="E20" s="231"/>
      <c r="F20" s="234"/>
    </row>
    <row r="21" spans="1:16384" s="45" customFormat="1" ht="15" customHeight="1" x14ac:dyDescent="0.25">
      <c r="A21" s="127" t="s">
        <v>14</v>
      </c>
      <c r="B21" s="237"/>
      <c r="C21" s="233">
        <v>1550</v>
      </c>
      <c r="D21" s="233">
        <v>1705</v>
      </c>
      <c r="E21" s="231"/>
      <c r="F21" s="234"/>
      <c r="H21" s="234"/>
    </row>
    <row r="22" spans="1:16384" s="45" customFormat="1" ht="15" hidden="1" customHeight="1" x14ac:dyDescent="0.25">
      <c r="A22" s="127" t="s">
        <v>196</v>
      </c>
      <c r="B22" s="237"/>
      <c r="C22" s="236"/>
      <c r="D22" s="236"/>
      <c r="E22" s="231"/>
      <c r="F22" s="234"/>
      <c r="H22" s="234"/>
    </row>
    <row r="23" spans="1:16384" s="45" customFormat="1" ht="15" customHeight="1" x14ac:dyDescent="0.25">
      <c r="A23" s="127" t="s">
        <v>22</v>
      </c>
      <c r="B23" s="237"/>
      <c r="C23" s="233">
        <v>840</v>
      </c>
      <c r="D23" s="239">
        <v>943</v>
      </c>
      <c r="E23" s="231"/>
      <c r="F23" s="240"/>
    </row>
    <row r="24" spans="1:16384" s="45" customFormat="1" ht="15" customHeight="1" x14ac:dyDescent="0.25">
      <c r="A24" s="127" t="s">
        <v>23</v>
      </c>
      <c r="B24" s="237"/>
      <c r="C24" s="241">
        <v>10356</v>
      </c>
      <c r="D24" s="242">
        <v>16891</v>
      </c>
      <c r="E24" s="231"/>
      <c r="F24" s="234"/>
    </row>
    <row r="25" spans="1:16384" s="45" customFormat="1" ht="15" customHeight="1" x14ac:dyDescent="0.25">
      <c r="A25" s="98" t="s">
        <v>24</v>
      </c>
      <c r="B25" s="243"/>
      <c r="C25" s="244">
        <f>C8+C15</f>
        <v>111936</v>
      </c>
      <c r="D25" s="244">
        <f>D8+D15</f>
        <v>116018</v>
      </c>
      <c r="E25" s="231"/>
      <c r="F25" s="234"/>
    </row>
    <row r="26" spans="1:16384" ht="15" customHeight="1" x14ac:dyDescent="0.25">
      <c r="A26" s="245"/>
      <c r="B26" s="246"/>
      <c r="C26" s="247"/>
      <c r="D26" s="247"/>
      <c r="E26" s="248"/>
      <c r="F26" s="164"/>
    </row>
    <row r="27" spans="1:16384" x14ac:dyDescent="0.25">
      <c r="A27" s="249"/>
      <c r="B27" s="246"/>
      <c r="C27" s="250"/>
      <c r="D27" s="250"/>
      <c r="E27" s="164"/>
      <c r="F27" s="164"/>
    </row>
    <row r="28" spans="1:16384" ht="24" customHeight="1" x14ac:dyDescent="0.25">
      <c r="A28" s="8" t="s">
        <v>197</v>
      </c>
      <c r="B28" s="8"/>
      <c r="C28" s="8"/>
      <c r="D28" s="8"/>
      <c r="E28" s="251"/>
      <c r="F28" s="251"/>
      <c r="G28" s="251"/>
      <c r="H28" s="251"/>
      <c r="I28" s="251"/>
      <c r="J28" s="251"/>
      <c r="K28" s="251"/>
      <c r="L28" s="251"/>
      <c r="M28" s="251"/>
      <c r="N28" s="251"/>
      <c r="O28" s="251"/>
      <c r="P28" s="251"/>
      <c r="Q28" s="251"/>
      <c r="R28" s="251"/>
      <c r="S28" s="251"/>
      <c r="T28" s="251"/>
      <c r="U28" s="251"/>
      <c r="V28" s="251"/>
      <c r="W28" s="251"/>
      <c r="X28" s="251"/>
      <c r="Y28" s="251"/>
      <c r="Z28" s="251"/>
      <c r="AA28" s="251"/>
      <c r="AB28" s="251"/>
      <c r="AC28" s="251"/>
      <c r="AD28" s="251"/>
      <c r="AE28" s="251"/>
      <c r="AF28" s="251"/>
      <c r="AG28" s="251"/>
      <c r="AH28" s="251"/>
      <c r="AI28" s="251"/>
      <c r="AJ28" s="251"/>
      <c r="AK28" s="251"/>
      <c r="AL28" s="251"/>
      <c r="AM28" s="251"/>
      <c r="AN28" s="251"/>
      <c r="AO28" s="251"/>
      <c r="AP28" s="251"/>
      <c r="AQ28" s="251"/>
      <c r="AR28" s="251"/>
      <c r="AS28" s="251"/>
      <c r="AT28" s="251"/>
      <c r="AU28" s="251"/>
      <c r="AV28" s="251"/>
      <c r="AW28" s="251"/>
      <c r="AX28" s="251"/>
      <c r="AY28" s="251"/>
      <c r="AZ28" s="251"/>
      <c r="BA28" s="251"/>
      <c r="BB28" s="251"/>
      <c r="BC28" s="251"/>
      <c r="BD28" s="251"/>
      <c r="BE28" s="251"/>
      <c r="BF28" s="251"/>
      <c r="BG28" s="251"/>
      <c r="BH28" s="251"/>
      <c r="BI28" s="251"/>
      <c r="BJ28" s="251"/>
      <c r="BK28" s="251"/>
      <c r="BL28" s="251"/>
      <c r="BM28" s="251"/>
      <c r="BN28" s="251"/>
      <c r="BO28" s="251"/>
      <c r="BP28" s="251"/>
      <c r="BQ28" s="251"/>
      <c r="BR28" s="251"/>
      <c r="BS28" s="251"/>
      <c r="BT28" s="251"/>
      <c r="BU28" s="251"/>
      <c r="BV28" s="251"/>
      <c r="BW28" s="251"/>
      <c r="BX28" s="251"/>
      <c r="BY28" s="251"/>
      <c r="BZ28" s="251"/>
      <c r="CA28" s="251"/>
      <c r="CB28" s="251"/>
      <c r="CC28" s="251"/>
      <c r="CD28" s="251"/>
      <c r="CE28" s="251"/>
      <c r="CF28" s="251"/>
      <c r="CG28" s="251"/>
      <c r="CH28" s="251"/>
      <c r="CI28" s="251"/>
      <c r="CJ28" s="251"/>
      <c r="CK28" s="251"/>
      <c r="CL28" s="251"/>
      <c r="CM28" s="251"/>
      <c r="CN28" s="251"/>
      <c r="CO28" s="251"/>
      <c r="CP28" s="251"/>
      <c r="CQ28" s="251"/>
      <c r="CR28" s="251"/>
      <c r="CS28" s="251"/>
      <c r="CT28" s="251"/>
      <c r="CU28" s="251"/>
      <c r="CV28" s="251"/>
      <c r="CW28" s="251"/>
      <c r="CX28" s="251"/>
      <c r="CY28" s="251"/>
      <c r="CZ28" s="251"/>
      <c r="DA28" s="251"/>
      <c r="DB28" s="251"/>
      <c r="DC28" s="251"/>
      <c r="DD28" s="251"/>
      <c r="DE28" s="251"/>
      <c r="DF28" s="251"/>
      <c r="DG28" s="251"/>
      <c r="DH28" s="251"/>
      <c r="DI28" s="251"/>
      <c r="DJ28" s="251"/>
      <c r="DK28" s="251"/>
      <c r="DL28" s="251"/>
      <c r="DM28" s="251"/>
      <c r="DN28" s="251"/>
      <c r="DO28" s="251"/>
      <c r="DP28" s="251"/>
      <c r="DQ28" s="251"/>
      <c r="DR28" s="251"/>
      <c r="DS28" s="251"/>
      <c r="DT28" s="251"/>
      <c r="DU28" s="251"/>
      <c r="DV28" s="251"/>
      <c r="DW28" s="251"/>
      <c r="DX28" s="251"/>
      <c r="DY28" s="251"/>
      <c r="DZ28" s="251"/>
      <c r="EA28" s="251"/>
      <c r="EB28" s="251"/>
      <c r="EC28" s="251"/>
      <c r="ED28" s="251"/>
      <c r="EE28" s="251"/>
      <c r="EF28" s="251"/>
      <c r="EG28" s="251"/>
      <c r="EH28" s="251"/>
      <c r="EI28" s="251"/>
      <c r="EJ28" s="251"/>
      <c r="EK28" s="251"/>
      <c r="EL28" s="251"/>
      <c r="EM28" s="251"/>
      <c r="EN28" s="251"/>
      <c r="EO28" s="251"/>
      <c r="EP28" s="251"/>
      <c r="EQ28" s="251"/>
      <c r="ER28" s="251"/>
      <c r="ES28" s="251"/>
      <c r="ET28" s="251"/>
      <c r="EU28" s="251"/>
      <c r="EV28" s="251"/>
      <c r="EW28" s="251"/>
      <c r="EX28" s="251"/>
      <c r="EY28" s="251"/>
      <c r="EZ28" s="251"/>
      <c r="FA28" s="251"/>
      <c r="FB28" s="251"/>
      <c r="FC28" s="251"/>
      <c r="FD28" s="251"/>
      <c r="FE28" s="251"/>
      <c r="FF28" s="251"/>
      <c r="FG28" s="251"/>
      <c r="FH28" s="251"/>
      <c r="FI28" s="251"/>
      <c r="FJ28" s="251"/>
      <c r="FK28" s="251"/>
      <c r="FL28" s="251"/>
      <c r="FM28" s="251"/>
      <c r="FN28" s="251"/>
      <c r="FO28" s="251"/>
      <c r="FP28" s="251"/>
      <c r="FQ28" s="251"/>
      <c r="FR28" s="251"/>
      <c r="FS28" s="251"/>
      <c r="FT28" s="251"/>
      <c r="FU28" s="251"/>
      <c r="FV28" s="251"/>
      <c r="FW28" s="251"/>
      <c r="FX28" s="251"/>
      <c r="FY28" s="251"/>
      <c r="FZ28" s="251"/>
      <c r="GA28" s="251"/>
      <c r="GB28" s="251"/>
      <c r="GC28" s="251"/>
      <c r="GD28" s="251"/>
      <c r="GE28" s="251"/>
      <c r="GF28" s="251"/>
      <c r="GG28" s="251"/>
      <c r="GH28" s="251"/>
      <c r="GI28" s="251"/>
      <c r="GJ28" s="251"/>
      <c r="GK28" s="251"/>
      <c r="GL28" s="251"/>
      <c r="GM28" s="251"/>
      <c r="GN28" s="251"/>
      <c r="GO28" s="251"/>
      <c r="GP28" s="251"/>
      <c r="GQ28" s="251"/>
      <c r="GR28" s="251"/>
      <c r="GS28" s="251"/>
      <c r="GT28" s="251"/>
      <c r="GU28" s="251"/>
      <c r="GV28" s="251"/>
      <c r="GW28" s="251"/>
      <c r="GX28" s="251"/>
      <c r="GY28" s="251"/>
      <c r="GZ28" s="251"/>
      <c r="HA28" s="251"/>
      <c r="HB28" s="251"/>
      <c r="HC28" s="251"/>
      <c r="HD28" s="251"/>
      <c r="HE28" s="251"/>
      <c r="HF28" s="251"/>
      <c r="HG28" s="251"/>
      <c r="HH28" s="251"/>
      <c r="HI28" s="251"/>
      <c r="HJ28" s="251"/>
      <c r="HK28" s="251"/>
      <c r="HL28" s="251"/>
      <c r="HM28" s="251"/>
      <c r="HN28" s="251"/>
      <c r="HO28" s="251"/>
      <c r="HP28" s="251"/>
      <c r="HQ28" s="251"/>
      <c r="HR28" s="251"/>
      <c r="HS28" s="251"/>
      <c r="HT28" s="251"/>
      <c r="HU28" s="251"/>
      <c r="HV28" s="251"/>
      <c r="HW28" s="251"/>
      <c r="HX28" s="251"/>
      <c r="HY28" s="251"/>
      <c r="HZ28" s="251"/>
      <c r="IA28" s="251"/>
      <c r="IB28" s="251"/>
      <c r="IC28" s="251"/>
      <c r="ID28" s="251"/>
      <c r="IE28" s="251"/>
      <c r="IF28" s="251"/>
      <c r="IG28" s="251"/>
      <c r="IH28" s="251"/>
      <c r="II28" s="251"/>
      <c r="IJ28" s="251"/>
      <c r="IK28" s="251"/>
      <c r="IL28" s="251"/>
      <c r="IM28" s="251"/>
      <c r="IN28" s="251"/>
      <c r="IO28" s="251"/>
      <c r="IP28" s="251"/>
      <c r="IQ28" s="251"/>
      <c r="IR28" s="251"/>
      <c r="IS28" s="251"/>
      <c r="IT28" s="251"/>
      <c r="IU28" s="251"/>
      <c r="IV28" s="251"/>
      <c r="IW28" s="251"/>
      <c r="IX28" s="251"/>
      <c r="IY28" s="251"/>
      <c r="IZ28" s="251"/>
      <c r="JA28" s="251"/>
      <c r="JB28" s="251"/>
      <c r="JC28" s="251"/>
      <c r="JD28" s="251"/>
      <c r="JE28" s="251"/>
      <c r="JF28" s="251"/>
      <c r="JG28" s="251"/>
      <c r="JH28" s="251"/>
      <c r="JI28" s="251"/>
      <c r="JJ28" s="251"/>
      <c r="JK28" s="251"/>
      <c r="JL28" s="251"/>
      <c r="JM28" s="251"/>
      <c r="JN28" s="251"/>
      <c r="JO28" s="251"/>
      <c r="JP28" s="251"/>
      <c r="JQ28" s="251"/>
      <c r="JR28" s="251"/>
      <c r="JS28" s="251"/>
      <c r="JT28" s="251"/>
      <c r="JU28" s="251"/>
      <c r="JV28" s="251"/>
      <c r="JW28" s="251"/>
      <c r="JX28" s="251"/>
      <c r="JY28" s="251"/>
      <c r="JZ28" s="251"/>
      <c r="KA28" s="251"/>
      <c r="KB28" s="251"/>
      <c r="KC28" s="251"/>
      <c r="KD28" s="251"/>
      <c r="KE28" s="251"/>
      <c r="KF28" s="251"/>
      <c r="KG28" s="251"/>
      <c r="KH28" s="251"/>
      <c r="KI28" s="251"/>
      <c r="KJ28" s="251"/>
      <c r="KK28" s="251"/>
      <c r="KL28" s="251"/>
      <c r="KM28" s="251"/>
      <c r="KN28" s="251"/>
      <c r="KO28" s="251"/>
      <c r="KP28" s="251"/>
      <c r="KQ28" s="251"/>
      <c r="KR28" s="251"/>
      <c r="KS28" s="251"/>
      <c r="KT28" s="251"/>
      <c r="KU28" s="251"/>
      <c r="KV28" s="251"/>
      <c r="KW28" s="251"/>
      <c r="KX28" s="251"/>
      <c r="KY28" s="251"/>
      <c r="KZ28" s="251"/>
      <c r="LA28" s="251"/>
      <c r="LB28" s="251"/>
      <c r="LC28" s="251"/>
      <c r="LD28" s="251"/>
      <c r="LE28" s="251"/>
      <c r="LF28" s="251"/>
      <c r="LG28" s="251"/>
      <c r="LH28" s="251"/>
      <c r="LI28" s="251"/>
      <c r="LJ28" s="251"/>
      <c r="LK28" s="251"/>
      <c r="LL28" s="251"/>
      <c r="LM28" s="251"/>
      <c r="LN28" s="251"/>
      <c r="LO28" s="251"/>
      <c r="LP28" s="251"/>
      <c r="LQ28" s="251"/>
      <c r="LR28" s="251"/>
      <c r="LS28" s="251"/>
      <c r="LT28" s="251"/>
      <c r="LU28" s="251"/>
      <c r="LV28" s="251"/>
      <c r="LW28" s="251"/>
      <c r="LX28" s="251"/>
      <c r="LY28" s="251"/>
      <c r="LZ28" s="251"/>
      <c r="MA28" s="251"/>
      <c r="MB28" s="251"/>
      <c r="MC28" s="251"/>
      <c r="MD28" s="251"/>
      <c r="ME28" s="251"/>
      <c r="MF28" s="251"/>
      <c r="MG28" s="251"/>
      <c r="MH28" s="251"/>
      <c r="MI28" s="251"/>
      <c r="MJ28" s="251"/>
      <c r="MK28" s="251"/>
      <c r="ML28" s="251"/>
      <c r="MM28" s="251"/>
      <c r="MN28" s="251"/>
      <c r="MO28" s="251"/>
      <c r="MP28" s="251"/>
      <c r="MQ28" s="251"/>
      <c r="MR28" s="251"/>
      <c r="MS28" s="251"/>
      <c r="MT28" s="251"/>
      <c r="MU28" s="251"/>
      <c r="MV28" s="251"/>
      <c r="MW28" s="251"/>
      <c r="MX28" s="251"/>
      <c r="MY28" s="251"/>
      <c r="MZ28" s="251"/>
      <c r="NA28" s="251"/>
      <c r="NB28" s="251"/>
      <c r="NC28" s="251"/>
      <c r="ND28" s="251"/>
      <c r="NE28" s="251"/>
      <c r="NF28" s="251"/>
      <c r="NG28" s="251"/>
      <c r="NH28" s="251"/>
      <c r="NI28" s="251"/>
      <c r="NJ28" s="251"/>
      <c r="NK28" s="251"/>
      <c r="NL28" s="251"/>
      <c r="NM28" s="251"/>
      <c r="NN28" s="251"/>
      <c r="NO28" s="251"/>
      <c r="NP28" s="251"/>
      <c r="NQ28" s="251"/>
      <c r="NR28" s="251"/>
      <c r="NS28" s="251"/>
      <c r="NT28" s="251"/>
      <c r="NU28" s="251"/>
      <c r="NV28" s="251"/>
      <c r="NW28" s="251"/>
      <c r="NX28" s="251"/>
      <c r="NY28" s="251"/>
      <c r="NZ28" s="251"/>
      <c r="OA28" s="251"/>
      <c r="OB28" s="251"/>
      <c r="OC28" s="251"/>
      <c r="OD28" s="251"/>
      <c r="OE28" s="251"/>
      <c r="OF28" s="251"/>
      <c r="OG28" s="251"/>
      <c r="OH28" s="251"/>
      <c r="OI28" s="251"/>
      <c r="OJ28" s="251"/>
      <c r="OK28" s="251"/>
      <c r="OL28" s="251"/>
      <c r="OM28" s="251"/>
      <c r="ON28" s="251"/>
      <c r="OO28" s="251"/>
      <c r="OP28" s="251"/>
      <c r="OQ28" s="251"/>
      <c r="OR28" s="251"/>
      <c r="OS28" s="251"/>
      <c r="OT28" s="251"/>
      <c r="OU28" s="251"/>
      <c r="OV28" s="251"/>
      <c r="OW28" s="251"/>
      <c r="OX28" s="251"/>
      <c r="OY28" s="251"/>
      <c r="OZ28" s="251"/>
      <c r="PA28" s="251"/>
      <c r="PB28" s="251"/>
      <c r="PC28" s="251"/>
      <c r="PD28" s="251"/>
      <c r="PE28" s="251"/>
      <c r="PF28" s="251"/>
      <c r="PG28" s="251"/>
      <c r="PH28" s="251"/>
      <c r="PI28" s="251"/>
      <c r="PJ28" s="251"/>
      <c r="PK28" s="251"/>
      <c r="PL28" s="251"/>
      <c r="PM28" s="251"/>
      <c r="PN28" s="251"/>
      <c r="PO28" s="251"/>
      <c r="PP28" s="251"/>
      <c r="PQ28" s="251"/>
      <c r="PR28" s="251"/>
      <c r="PS28" s="251"/>
      <c r="PT28" s="251"/>
      <c r="PU28" s="251"/>
      <c r="PV28" s="251"/>
      <c r="PW28" s="251"/>
      <c r="PX28" s="251"/>
      <c r="PY28" s="251"/>
      <c r="PZ28" s="251"/>
      <c r="QA28" s="251"/>
      <c r="QB28" s="251"/>
      <c r="QC28" s="251"/>
      <c r="QD28" s="251"/>
      <c r="QE28" s="251"/>
      <c r="QF28" s="251"/>
      <c r="QG28" s="251"/>
      <c r="QH28" s="251"/>
      <c r="QI28" s="251"/>
      <c r="QJ28" s="251"/>
      <c r="QK28" s="251"/>
      <c r="QL28" s="251"/>
      <c r="QM28" s="251"/>
      <c r="QN28" s="251"/>
      <c r="QO28" s="251"/>
      <c r="QP28" s="251"/>
      <c r="QQ28" s="251"/>
      <c r="QR28" s="251"/>
      <c r="QS28" s="251"/>
      <c r="QT28" s="251"/>
      <c r="QU28" s="251"/>
      <c r="QV28" s="251"/>
      <c r="QW28" s="251"/>
      <c r="QX28" s="251"/>
      <c r="QY28" s="251"/>
      <c r="QZ28" s="251"/>
      <c r="RA28" s="251"/>
      <c r="RB28" s="251"/>
      <c r="RC28" s="251"/>
      <c r="RD28" s="251"/>
      <c r="RE28" s="251"/>
      <c r="RF28" s="251"/>
      <c r="RG28" s="251"/>
      <c r="RH28" s="251"/>
      <c r="RI28" s="251"/>
      <c r="RJ28" s="251"/>
      <c r="RK28" s="251"/>
      <c r="RL28" s="251"/>
      <c r="RM28" s="251"/>
      <c r="RN28" s="251"/>
      <c r="RO28" s="251"/>
      <c r="RP28" s="251"/>
      <c r="RQ28" s="251"/>
      <c r="RR28" s="251"/>
      <c r="RS28" s="251"/>
      <c r="RT28" s="251"/>
      <c r="RU28" s="251"/>
      <c r="RV28" s="251"/>
      <c r="RW28" s="251"/>
      <c r="RX28" s="251"/>
      <c r="RY28" s="251"/>
      <c r="RZ28" s="251"/>
      <c r="SA28" s="251"/>
      <c r="SB28" s="251"/>
      <c r="SC28" s="251"/>
      <c r="SD28" s="251"/>
      <c r="SE28" s="251"/>
      <c r="SF28" s="251"/>
      <c r="SG28" s="251"/>
      <c r="SH28" s="251"/>
      <c r="SI28" s="251"/>
      <c r="SJ28" s="251"/>
      <c r="SK28" s="251"/>
      <c r="SL28" s="251"/>
      <c r="SM28" s="251"/>
      <c r="SN28" s="251"/>
      <c r="SO28" s="251"/>
      <c r="SP28" s="251"/>
      <c r="SQ28" s="251"/>
      <c r="SR28" s="251"/>
      <c r="SS28" s="251"/>
      <c r="ST28" s="251"/>
      <c r="SU28" s="251"/>
      <c r="SV28" s="251"/>
      <c r="SW28" s="251"/>
      <c r="SX28" s="251"/>
      <c r="SY28" s="251"/>
      <c r="SZ28" s="251"/>
      <c r="TA28" s="251"/>
      <c r="TB28" s="251"/>
      <c r="TC28" s="251"/>
      <c r="TD28" s="251"/>
      <c r="TE28" s="251"/>
      <c r="TF28" s="251"/>
      <c r="TG28" s="251"/>
      <c r="TH28" s="251"/>
      <c r="TI28" s="251"/>
      <c r="TJ28" s="251"/>
      <c r="TK28" s="251"/>
      <c r="TL28" s="251"/>
      <c r="TM28" s="251"/>
      <c r="TN28" s="251"/>
      <c r="TO28" s="251"/>
      <c r="TP28" s="251"/>
      <c r="TQ28" s="251"/>
      <c r="TR28" s="251"/>
      <c r="TS28" s="251"/>
      <c r="TT28" s="251"/>
      <c r="TU28" s="251"/>
      <c r="TV28" s="251"/>
      <c r="TW28" s="251"/>
      <c r="TX28" s="251"/>
      <c r="TY28" s="251"/>
      <c r="TZ28" s="251"/>
      <c r="UA28" s="251"/>
      <c r="UB28" s="251"/>
      <c r="UC28" s="251"/>
      <c r="UD28" s="251"/>
      <c r="UE28" s="251"/>
      <c r="UF28" s="251"/>
      <c r="UG28" s="251"/>
      <c r="UH28" s="251"/>
      <c r="UI28" s="251"/>
      <c r="UJ28" s="251"/>
      <c r="UK28" s="251"/>
      <c r="UL28" s="251"/>
      <c r="UM28" s="251"/>
      <c r="UN28" s="251"/>
      <c r="UO28" s="251"/>
      <c r="UP28" s="251"/>
      <c r="UQ28" s="251"/>
      <c r="UR28" s="251"/>
      <c r="US28" s="251"/>
      <c r="UT28" s="251"/>
      <c r="UU28" s="251"/>
      <c r="UV28" s="251"/>
      <c r="UW28" s="251"/>
      <c r="UX28" s="251"/>
      <c r="UY28" s="251"/>
      <c r="UZ28" s="251"/>
      <c r="VA28" s="251"/>
      <c r="VB28" s="251"/>
      <c r="VC28" s="251"/>
      <c r="VD28" s="251"/>
      <c r="VE28" s="251"/>
      <c r="VF28" s="251"/>
      <c r="VG28" s="251"/>
      <c r="VH28" s="251"/>
      <c r="VI28" s="251"/>
      <c r="VJ28" s="251"/>
      <c r="VK28" s="251"/>
      <c r="VL28" s="251"/>
      <c r="VM28" s="251"/>
      <c r="VN28" s="251"/>
      <c r="VO28" s="251"/>
      <c r="VP28" s="251"/>
      <c r="VQ28" s="251"/>
      <c r="VR28" s="251"/>
      <c r="VS28" s="251"/>
      <c r="VT28" s="251"/>
      <c r="VU28" s="251"/>
      <c r="VV28" s="251"/>
      <c r="VW28" s="251"/>
      <c r="VX28" s="251"/>
      <c r="VY28" s="251"/>
      <c r="VZ28" s="251"/>
      <c r="WA28" s="251"/>
      <c r="WB28" s="251"/>
      <c r="WC28" s="251"/>
      <c r="WD28" s="251"/>
      <c r="WE28" s="251"/>
      <c r="WF28" s="251"/>
      <c r="WG28" s="251"/>
      <c r="WH28" s="251"/>
      <c r="WI28" s="251"/>
      <c r="WJ28" s="251"/>
      <c r="WK28" s="251"/>
      <c r="WL28" s="251"/>
      <c r="WM28" s="251"/>
      <c r="WN28" s="251"/>
      <c r="WO28" s="251"/>
      <c r="WP28" s="251"/>
      <c r="WQ28" s="251"/>
      <c r="WR28" s="251"/>
      <c r="WS28" s="251"/>
      <c r="WT28" s="251"/>
      <c r="WU28" s="251"/>
      <c r="WV28" s="251"/>
      <c r="WW28" s="251"/>
      <c r="WX28" s="251"/>
      <c r="WY28" s="251"/>
      <c r="WZ28" s="251"/>
      <c r="XA28" s="251"/>
      <c r="XB28" s="251"/>
      <c r="XC28" s="251"/>
      <c r="XD28" s="251"/>
      <c r="XE28" s="251"/>
      <c r="XF28" s="251"/>
      <c r="XG28" s="251"/>
      <c r="XH28" s="251"/>
      <c r="XI28" s="251"/>
      <c r="XJ28" s="251"/>
      <c r="XK28" s="251"/>
      <c r="XL28" s="251"/>
      <c r="XM28" s="251"/>
      <c r="XN28" s="251"/>
      <c r="XO28" s="251"/>
      <c r="XP28" s="251"/>
      <c r="XQ28" s="251"/>
      <c r="XR28" s="251"/>
      <c r="XS28" s="251"/>
      <c r="XT28" s="251"/>
      <c r="XU28" s="251"/>
      <c r="XV28" s="251"/>
      <c r="XW28" s="251"/>
      <c r="XX28" s="251"/>
      <c r="XY28" s="251"/>
      <c r="XZ28" s="251"/>
      <c r="YA28" s="251"/>
      <c r="YB28" s="251"/>
      <c r="YC28" s="251"/>
      <c r="YD28" s="251"/>
      <c r="YE28" s="251"/>
      <c r="YF28" s="251"/>
      <c r="YG28" s="251"/>
      <c r="YH28" s="251"/>
      <c r="YI28" s="251"/>
      <c r="YJ28" s="251"/>
      <c r="YK28" s="251"/>
      <c r="YL28" s="251"/>
      <c r="YM28" s="251"/>
      <c r="YN28" s="251"/>
      <c r="YO28" s="251"/>
      <c r="YP28" s="251"/>
      <c r="YQ28" s="251"/>
      <c r="YR28" s="251"/>
      <c r="YS28" s="251"/>
      <c r="YT28" s="251"/>
      <c r="YU28" s="251"/>
      <c r="YV28" s="251"/>
      <c r="YW28" s="251"/>
      <c r="YX28" s="251"/>
      <c r="YY28" s="251"/>
      <c r="YZ28" s="251"/>
      <c r="ZA28" s="251"/>
      <c r="ZB28" s="251"/>
      <c r="ZC28" s="251"/>
      <c r="ZD28" s="251"/>
      <c r="ZE28" s="251"/>
      <c r="ZF28" s="251"/>
      <c r="ZG28" s="251"/>
      <c r="ZH28" s="251"/>
      <c r="ZI28" s="251"/>
      <c r="ZJ28" s="251"/>
      <c r="ZK28" s="251"/>
      <c r="ZL28" s="251"/>
      <c r="ZM28" s="251"/>
      <c r="ZN28" s="251"/>
      <c r="ZO28" s="251"/>
      <c r="ZP28" s="251"/>
      <c r="ZQ28" s="251"/>
      <c r="ZR28" s="251"/>
      <c r="ZS28" s="251"/>
      <c r="ZT28" s="251"/>
      <c r="ZU28" s="251"/>
      <c r="ZV28" s="251"/>
      <c r="ZW28" s="251"/>
      <c r="ZX28" s="251"/>
      <c r="ZY28" s="251"/>
      <c r="ZZ28" s="251"/>
      <c r="AAA28" s="251"/>
      <c r="AAB28" s="251"/>
      <c r="AAC28" s="251"/>
      <c r="AAD28" s="251"/>
      <c r="AAE28" s="251"/>
      <c r="AAF28" s="251"/>
      <c r="AAG28" s="251"/>
      <c r="AAH28" s="251"/>
      <c r="AAI28" s="251"/>
      <c r="AAJ28" s="251"/>
      <c r="AAK28" s="251"/>
      <c r="AAL28" s="251"/>
      <c r="AAM28" s="251"/>
      <c r="AAN28" s="251"/>
      <c r="AAO28" s="251"/>
      <c r="AAP28" s="251"/>
      <c r="AAQ28" s="251"/>
      <c r="AAR28" s="251"/>
      <c r="AAS28" s="251"/>
      <c r="AAT28" s="251"/>
      <c r="AAU28" s="251"/>
      <c r="AAV28" s="251"/>
      <c r="AAW28" s="251"/>
      <c r="AAX28" s="251"/>
      <c r="AAY28" s="251"/>
      <c r="AAZ28" s="251"/>
      <c r="ABA28" s="251"/>
      <c r="ABB28" s="251"/>
      <c r="ABC28" s="251"/>
      <c r="ABD28" s="251"/>
      <c r="ABE28" s="251"/>
      <c r="ABF28" s="251"/>
      <c r="ABG28" s="251"/>
      <c r="ABH28" s="251"/>
      <c r="ABI28" s="251"/>
      <c r="ABJ28" s="251"/>
      <c r="ABK28" s="251"/>
      <c r="ABL28" s="251"/>
      <c r="ABM28" s="251"/>
      <c r="ABN28" s="251"/>
      <c r="ABO28" s="251"/>
      <c r="ABP28" s="251"/>
      <c r="ABQ28" s="251"/>
      <c r="ABR28" s="251"/>
      <c r="ABS28" s="251"/>
      <c r="ABT28" s="251"/>
      <c r="ABU28" s="251"/>
      <c r="ABV28" s="251"/>
      <c r="ABW28" s="251"/>
      <c r="ABX28" s="251"/>
      <c r="ABY28" s="251"/>
      <c r="ABZ28" s="251"/>
      <c r="ACA28" s="251"/>
      <c r="ACB28" s="251"/>
      <c r="ACC28" s="251"/>
      <c r="ACD28" s="251"/>
      <c r="ACE28" s="251"/>
      <c r="ACF28" s="251"/>
      <c r="ACG28" s="251"/>
      <c r="ACH28" s="251"/>
      <c r="ACI28" s="251"/>
      <c r="ACJ28" s="251"/>
      <c r="ACK28" s="251"/>
      <c r="ACL28" s="251"/>
      <c r="ACM28" s="251"/>
      <c r="ACN28" s="251"/>
      <c r="ACO28" s="251"/>
      <c r="ACP28" s="251"/>
      <c r="ACQ28" s="251"/>
      <c r="ACR28" s="251"/>
      <c r="ACS28" s="251"/>
      <c r="ACT28" s="251"/>
      <c r="ACU28" s="251"/>
      <c r="ACV28" s="251"/>
      <c r="ACW28" s="251"/>
      <c r="ACX28" s="251"/>
      <c r="ACY28" s="251"/>
      <c r="ACZ28" s="251"/>
      <c r="ADA28" s="251"/>
      <c r="ADB28" s="251"/>
      <c r="ADC28" s="251"/>
      <c r="ADD28" s="251"/>
      <c r="ADE28" s="251"/>
      <c r="ADF28" s="251"/>
      <c r="ADG28" s="251"/>
      <c r="ADH28" s="251"/>
      <c r="ADI28" s="251"/>
      <c r="ADJ28" s="251"/>
      <c r="ADK28" s="251"/>
      <c r="ADL28" s="251"/>
      <c r="ADM28" s="251"/>
      <c r="ADN28" s="251"/>
      <c r="ADO28" s="251"/>
      <c r="ADP28" s="251"/>
      <c r="ADQ28" s="251"/>
      <c r="ADR28" s="251"/>
      <c r="ADS28" s="251"/>
      <c r="ADT28" s="251"/>
      <c r="ADU28" s="251"/>
      <c r="ADV28" s="251"/>
      <c r="ADW28" s="251"/>
      <c r="ADX28" s="251"/>
      <c r="ADY28" s="251"/>
      <c r="ADZ28" s="251"/>
      <c r="AEA28" s="251"/>
      <c r="AEB28" s="251"/>
      <c r="AEC28" s="251"/>
      <c r="AED28" s="251"/>
      <c r="AEE28" s="251"/>
      <c r="AEF28" s="251"/>
      <c r="AEG28" s="251"/>
      <c r="AEH28" s="251"/>
      <c r="AEI28" s="251"/>
      <c r="AEJ28" s="251"/>
      <c r="AEK28" s="251"/>
      <c r="AEL28" s="251"/>
      <c r="AEM28" s="251"/>
      <c r="AEN28" s="251"/>
      <c r="AEO28" s="251"/>
      <c r="AEP28" s="251"/>
      <c r="AEQ28" s="251"/>
      <c r="AER28" s="251"/>
      <c r="AES28" s="251"/>
      <c r="AET28" s="251"/>
      <c r="AEU28" s="251"/>
      <c r="AEV28" s="251"/>
      <c r="AEW28" s="251"/>
      <c r="AEX28" s="251"/>
      <c r="AEY28" s="251"/>
      <c r="AEZ28" s="251"/>
      <c r="AFA28" s="251"/>
      <c r="AFB28" s="251"/>
      <c r="AFC28" s="251"/>
      <c r="AFD28" s="251"/>
      <c r="AFE28" s="251"/>
      <c r="AFF28" s="251"/>
      <c r="AFG28" s="251"/>
      <c r="AFH28" s="251"/>
      <c r="AFI28" s="251"/>
      <c r="AFJ28" s="251"/>
      <c r="AFK28" s="251"/>
      <c r="AFL28" s="251"/>
      <c r="AFM28" s="251"/>
      <c r="AFN28" s="251"/>
      <c r="AFO28" s="251"/>
      <c r="AFP28" s="251"/>
      <c r="AFQ28" s="251"/>
      <c r="AFR28" s="251"/>
      <c r="AFS28" s="251"/>
      <c r="AFT28" s="251"/>
      <c r="AFU28" s="251"/>
      <c r="AFV28" s="251"/>
      <c r="AFW28" s="251"/>
      <c r="AFX28" s="251"/>
      <c r="AFY28" s="251"/>
      <c r="AFZ28" s="251"/>
      <c r="AGA28" s="251"/>
      <c r="AGB28" s="251"/>
      <c r="AGC28" s="251"/>
      <c r="AGD28" s="251"/>
      <c r="AGE28" s="251"/>
      <c r="AGF28" s="251"/>
      <c r="AGG28" s="251"/>
      <c r="AGH28" s="251"/>
      <c r="AGI28" s="251"/>
      <c r="AGJ28" s="251"/>
      <c r="AGK28" s="251"/>
      <c r="AGL28" s="251"/>
      <c r="AGM28" s="251"/>
      <c r="AGN28" s="251"/>
      <c r="AGO28" s="251"/>
      <c r="AGP28" s="251"/>
      <c r="AGQ28" s="251"/>
      <c r="AGR28" s="251"/>
      <c r="AGS28" s="251"/>
      <c r="AGT28" s="251"/>
      <c r="AGU28" s="251"/>
      <c r="AGV28" s="251"/>
      <c r="AGW28" s="251"/>
      <c r="AGX28" s="251"/>
      <c r="AGY28" s="251"/>
      <c r="AGZ28" s="251"/>
      <c r="AHA28" s="251"/>
      <c r="AHB28" s="251"/>
      <c r="AHC28" s="251"/>
      <c r="AHD28" s="251"/>
      <c r="AHE28" s="251"/>
      <c r="AHF28" s="251"/>
      <c r="AHG28" s="251"/>
      <c r="AHH28" s="251"/>
      <c r="AHI28" s="251"/>
      <c r="AHJ28" s="251"/>
      <c r="AHK28" s="251"/>
      <c r="AHL28" s="251"/>
      <c r="AHM28" s="251"/>
      <c r="AHN28" s="251"/>
      <c r="AHO28" s="251"/>
      <c r="AHP28" s="251"/>
      <c r="AHQ28" s="251"/>
      <c r="AHR28" s="251"/>
      <c r="AHS28" s="251"/>
      <c r="AHT28" s="251"/>
      <c r="AHU28" s="251"/>
      <c r="AHV28" s="251"/>
      <c r="AHW28" s="251"/>
      <c r="AHX28" s="251"/>
      <c r="AHY28" s="251"/>
      <c r="AHZ28" s="251"/>
      <c r="AIA28" s="251"/>
      <c r="AIB28" s="251"/>
      <c r="AIC28" s="251"/>
      <c r="AID28" s="251"/>
      <c r="AIE28" s="251"/>
      <c r="AIF28" s="251"/>
      <c r="AIG28" s="251"/>
      <c r="AIH28" s="251"/>
      <c r="AII28" s="251"/>
      <c r="AIJ28" s="251"/>
      <c r="AIK28" s="251"/>
      <c r="AIL28" s="251"/>
      <c r="AIM28" s="251"/>
      <c r="AIN28" s="251"/>
      <c r="AIO28" s="251"/>
      <c r="AIP28" s="251"/>
      <c r="AIQ28" s="251"/>
      <c r="AIR28" s="251"/>
      <c r="AIS28" s="251"/>
      <c r="AIT28" s="251"/>
      <c r="AIU28" s="251"/>
      <c r="AIV28" s="251"/>
      <c r="AIW28" s="251"/>
      <c r="AIX28" s="251"/>
      <c r="AIY28" s="251"/>
      <c r="AIZ28" s="251"/>
      <c r="AJA28" s="251"/>
      <c r="AJB28" s="251"/>
      <c r="AJC28" s="251"/>
      <c r="AJD28" s="251"/>
      <c r="AJE28" s="251"/>
      <c r="AJF28" s="251"/>
      <c r="AJG28" s="251"/>
      <c r="AJH28" s="251"/>
      <c r="AJI28" s="251"/>
      <c r="AJJ28" s="251"/>
      <c r="AJK28" s="251"/>
      <c r="AJL28" s="251"/>
      <c r="AJM28" s="251"/>
      <c r="AJN28" s="251"/>
      <c r="AJO28" s="251"/>
      <c r="AJP28" s="251"/>
      <c r="AJQ28" s="251"/>
      <c r="AJR28" s="251"/>
      <c r="AJS28" s="251"/>
      <c r="AJT28" s="251"/>
      <c r="AJU28" s="251"/>
      <c r="AJV28" s="251"/>
      <c r="AJW28" s="251"/>
      <c r="AJX28" s="251"/>
      <c r="AJY28" s="251"/>
      <c r="AJZ28" s="251"/>
      <c r="AKA28" s="251"/>
      <c r="AKB28" s="251"/>
      <c r="AKC28" s="251"/>
      <c r="AKD28" s="251"/>
      <c r="AKE28" s="251"/>
      <c r="AKF28" s="251"/>
      <c r="AKG28" s="251"/>
      <c r="AKH28" s="251"/>
      <c r="AKI28" s="251"/>
      <c r="AKJ28" s="251"/>
      <c r="AKK28" s="251"/>
      <c r="AKL28" s="251"/>
      <c r="AKM28" s="251"/>
      <c r="AKN28" s="251"/>
      <c r="AKO28" s="251"/>
      <c r="AKP28" s="251"/>
      <c r="AKQ28" s="251"/>
      <c r="AKR28" s="251"/>
      <c r="AKS28" s="251"/>
      <c r="AKT28" s="251"/>
      <c r="AKU28" s="251"/>
      <c r="AKV28" s="251"/>
      <c r="AKW28" s="251"/>
      <c r="AKX28" s="251"/>
      <c r="AKY28" s="251"/>
      <c r="AKZ28" s="251"/>
      <c r="ALA28" s="251"/>
      <c r="ALB28" s="251"/>
      <c r="ALC28" s="251"/>
      <c r="ALD28" s="251"/>
      <c r="ALE28" s="251"/>
      <c r="ALF28" s="251"/>
      <c r="ALG28" s="251"/>
      <c r="ALH28" s="251"/>
      <c r="ALI28" s="251"/>
      <c r="ALJ28" s="251"/>
      <c r="ALK28" s="251"/>
      <c r="ALL28" s="251"/>
      <c r="ALM28" s="251"/>
      <c r="ALN28" s="251"/>
      <c r="ALO28" s="251"/>
      <c r="ALP28" s="251"/>
      <c r="ALQ28" s="251"/>
      <c r="ALR28" s="251"/>
      <c r="ALS28" s="251"/>
      <c r="ALT28" s="251"/>
      <c r="ALU28" s="251"/>
      <c r="ALV28" s="251"/>
      <c r="ALW28" s="251"/>
      <c r="ALX28" s="251"/>
      <c r="ALY28" s="251"/>
      <c r="ALZ28" s="251"/>
      <c r="AMA28" s="251"/>
      <c r="AMB28" s="251"/>
      <c r="AMC28" s="251"/>
      <c r="AMD28" s="251"/>
      <c r="AME28" s="251"/>
      <c r="AMF28" s="251"/>
      <c r="AMG28" s="251"/>
      <c r="AMH28" s="251"/>
      <c r="AMI28" s="251"/>
      <c r="AMJ28" s="251"/>
      <c r="AMK28" s="251"/>
      <c r="AML28" s="251"/>
      <c r="AMM28" s="251"/>
      <c r="AMN28" s="251"/>
      <c r="AMO28" s="251"/>
      <c r="AMP28" s="251"/>
      <c r="AMQ28" s="251"/>
      <c r="AMR28" s="251"/>
      <c r="AMS28" s="251"/>
      <c r="AMT28" s="251"/>
      <c r="AMU28" s="251"/>
      <c r="AMV28" s="251"/>
      <c r="AMW28" s="251"/>
      <c r="AMX28" s="251"/>
      <c r="AMY28" s="251"/>
      <c r="AMZ28" s="251"/>
      <c r="ANA28" s="251"/>
      <c r="ANB28" s="251"/>
      <c r="ANC28" s="251"/>
      <c r="AND28" s="251"/>
      <c r="ANE28" s="251"/>
      <c r="ANF28" s="251"/>
      <c r="ANG28" s="251"/>
      <c r="ANH28" s="251"/>
      <c r="ANI28" s="251"/>
      <c r="ANJ28" s="251"/>
      <c r="ANK28" s="251"/>
      <c r="ANL28" s="251"/>
      <c r="ANM28" s="251"/>
      <c r="ANN28" s="251"/>
      <c r="ANO28" s="251"/>
      <c r="ANP28" s="251"/>
      <c r="ANQ28" s="251"/>
      <c r="ANR28" s="251"/>
      <c r="ANS28" s="251"/>
      <c r="ANT28" s="251"/>
      <c r="ANU28" s="251"/>
      <c r="ANV28" s="251"/>
      <c r="ANW28" s="251"/>
      <c r="ANX28" s="251"/>
      <c r="ANY28" s="251"/>
      <c r="ANZ28" s="251"/>
      <c r="AOA28" s="251"/>
      <c r="AOB28" s="251"/>
      <c r="AOC28" s="251"/>
      <c r="AOD28" s="251"/>
      <c r="AOE28" s="251"/>
      <c r="AOF28" s="251"/>
      <c r="AOG28" s="251"/>
      <c r="AOH28" s="251"/>
      <c r="AOI28" s="251"/>
      <c r="AOJ28" s="251"/>
      <c r="AOK28" s="251"/>
      <c r="AOL28" s="251"/>
      <c r="AOM28" s="251"/>
      <c r="AON28" s="251"/>
      <c r="AOO28" s="251"/>
      <c r="AOP28" s="251"/>
      <c r="AOQ28" s="251"/>
      <c r="AOR28" s="251"/>
      <c r="AOS28" s="251"/>
      <c r="AOT28" s="251"/>
      <c r="AOU28" s="251"/>
      <c r="AOV28" s="251"/>
      <c r="AOW28" s="251"/>
      <c r="AOX28" s="251"/>
      <c r="AOY28" s="251"/>
      <c r="AOZ28" s="251"/>
      <c r="APA28" s="251"/>
      <c r="APB28" s="251"/>
      <c r="APC28" s="251"/>
      <c r="APD28" s="251"/>
      <c r="APE28" s="251"/>
      <c r="APF28" s="251"/>
      <c r="APG28" s="251"/>
      <c r="APH28" s="251"/>
      <c r="API28" s="251"/>
      <c r="APJ28" s="251"/>
      <c r="APK28" s="251"/>
      <c r="APL28" s="251"/>
      <c r="APM28" s="251"/>
      <c r="APN28" s="251"/>
      <c r="APO28" s="251"/>
      <c r="APP28" s="251"/>
      <c r="APQ28" s="251"/>
      <c r="APR28" s="251"/>
      <c r="APS28" s="251"/>
      <c r="APT28" s="251"/>
      <c r="APU28" s="251"/>
      <c r="APV28" s="251"/>
      <c r="APW28" s="251"/>
      <c r="APX28" s="251"/>
      <c r="APY28" s="251"/>
      <c r="APZ28" s="251"/>
      <c r="AQA28" s="251"/>
      <c r="AQB28" s="251"/>
      <c r="AQC28" s="251"/>
      <c r="AQD28" s="251"/>
      <c r="AQE28" s="251"/>
      <c r="AQF28" s="251"/>
      <c r="AQG28" s="251"/>
      <c r="AQH28" s="251"/>
      <c r="AQI28" s="251"/>
      <c r="AQJ28" s="251"/>
      <c r="AQK28" s="251"/>
      <c r="AQL28" s="251"/>
      <c r="AQM28" s="251"/>
      <c r="AQN28" s="251"/>
      <c r="AQO28" s="251"/>
      <c r="AQP28" s="251"/>
      <c r="AQQ28" s="251"/>
      <c r="AQR28" s="251"/>
      <c r="AQS28" s="251"/>
      <c r="AQT28" s="251"/>
      <c r="AQU28" s="251"/>
      <c r="AQV28" s="251"/>
      <c r="AQW28" s="251"/>
      <c r="AQX28" s="251"/>
      <c r="AQY28" s="251"/>
      <c r="AQZ28" s="251"/>
      <c r="ARA28" s="251"/>
      <c r="ARB28" s="251"/>
      <c r="ARC28" s="251"/>
      <c r="ARD28" s="251"/>
      <c r="ARE28" s="251"/>
      <c r="ARF28" s="251"/>
      <c r="ARG28" s="251"/>
      <c r="ARH28" s="251"/>
      <c r="ARI28" s="251"/>
      <c r="ARJ28" s="251"/>
      <c r="ARK28" s="251"/>
      <c r="ARL28" s="251"/>
      <c r="ARM28" s="251"/>
      <c r="ARN28" s="251"/>
      <c r="ARO28" s="251"/>
      <c r="ARP28" s="251"/>
      <c r="ARQ28" s="251"/>
      <c r="ARR28" s="251"/>
      <c r="ARS28" s="251"/>
      <c r="ART28" s="251"/>
      <c r="ARU28" s="251"/>
      <c r="ARV28" s="251"/>
      <c r="ARW28" s="251"/>
      <c r="ARX28" s="251"/>
      <c r="ARY28" s="251"/>
      <c r="ARZ28" s="251"/>
      <c r="ASA28" s="251"/>
      <c r="ASB28" s="251"/>
      <c r="ASC28" s="251"/>
      <c r="ASD28" s="251"/>
      <c r="ASE28" s="251"/>
      <c r="ASF28" s="251"/>
      <c r="ASG28" s="251"/>
      <c r="ASH28" s="251"/>
      <c r="ASI28" s="251"/>
      <c r="ASJ28" s="251"/>
      <c r="ASK28" s="251"/>
      <c r="ASL28" s="251"/>
      <c r="ASM28" s="251"/>
      <c r="ASN28" s="251"/>
      <c r="ASO28" s="251"/>
      <c r="ASP28" s="251"/>
      <c r="ASQ28" s="251"/>
      <c r="ASR28" s="251"/>
      <c r="ASS28" s="251"/>
      <c r="AST28" s="251"/>
      <c r="ASU28" s="251"/>
      <c r="ASV28" s="251"/>
      <c r="ASW28" s="251"/>
      <c r="ASX28" s="251"/>
      <c r="ASY28" s="251"/>
      <c r="ASZ28" s="251"/>
      <c r="ATA28" s="251"/>
      <c r="ATB28" s="251"/>
      <c r="ATC28" s="251"/>
      <c r="ATD28" s="251"/>
      <c r="ATE28" s="251"/>
      <c r="ATF28" s="251"/>
      <c r="ATG28" s="251"/>
      <c r="ATH28" s="251"/>
      <c r="ATI28" s="251"/>
      <c r="ATJ28" s="251"/>
      <c r="ATK28" s="251"/>
      <c r="ATL28" s="251"/>
      <c r="ATM28" s="251"/>
      <c r="ATN28" s="251"/>
      <c r="ATO28" s="251"/>
      <c r="ATP28" s="251"/>
      <c r="ATQ28" s="251"/>
      <c r="ATR28" s="251"/>
      <c r="ATS28" s="251"/>
      <c r="ATT28" s="251"/>
      <c r="ATU28" s="251"/>
      <c r="ATV28" s="251"/>
      <c r="ATW28" s="251"/>
      <c r="ATX28" s="251"/>
      <c r="ATY28" s="251"/>
      <c r="ATZ28" s="251"/>
      <c r="AUA28" s="251"/>
      <c r="AUB28" s="251"/>
      <c r="AUC28" s="251"/>
      <c r="AUD28" s="251"/>
      <c r="AUE28" s="251"/>
      <c r="AUF28" s="251"/>
      <c r="AUG28" s="251"/>
      <c r="AUH28" s="251"/>
      <c r="AUI28" s="251"/>
      <c r="AUJ28" s="251"/>
      <c r="AUK28" s="251"/>
      <c r="AUL28" s="251"/>
      <c r="AUM28" s="251"/>
      <c r="AUN28" s="251"/>
      <c r="AUO28" s="251"/>
      <c r="AUP28" s="251"/>
      <c r="AUQ28" s="251"/>
      <c r="AUR28" s="251"/>
      <c r="AUS28" s="251"/>
      <c r="AUT28" s="251"/>
      <c r="AUU28" s="251"/>
      <c r="AUV28" s="251"/>
      <c r="AUW28" s="251"/>
      <c r="AUX28" s="251"/>
      <c r="AUY28" s="251"/>
      <c r="AUZ28" s="251"/>
      <c r="AVA28" s="251"/>
      <c r="AVB28" s="251"/>
      <c r="AVC28" s="251"/>
      <c r="AVD28" s="251"/>
      <c r="AVE28" s="251"/>
      <c r="AVF28" s="251"/>
      <c r="AVG28" s="251"/>
      <c r="AVH28" s="251"/>
      <c r="AVI28" s="251"/>
      <c r="AVJ28" s="251"/>
      <c r="AVK28" s="251"/>
      <c r="AVL28" s="251"/>
      <c r="AVM28" s="251"/>
      <c r="AVN28" s="251"/>
      <c r="AVO28" s="251"/>
      <c r="AVP28" s="251"/>
      <c r="AVQ28" s="251"/>
      <c r="AVR28" s="251"/>
      <c r="AVS28" s="251"/>
      <c r="AVT28" s="251"/>
      <c r="AVU28" s="251"/>
      <c r="AVV28" s="251"/>
      <c r="AVW28" s="251"/>
      <c r="AVX28" s="251"/>
      <c r="AVY28" s="251"/>
      <c r="AVZ28" s="251"/>
      <c r="AWA28" s="251"/>
      <c r="AWB28" s="251"/>
      <c r="AWC28" s="251"/>
      <c r="AWD28" s="251"/>
      <c r="AWE28" s="251"/>
      <c r="AWF28" s="251"/>
      <c r="AWG28" s="251"/>
      <c r="AWH28" s="251"/>
      <c r="AWI28" s="251"/>
      <c r="AWJ28" s="251"/>
      <c r="AWK28" s="251"/>
      <c r="AWL28" s="251"/>
      <c r="AWM28" s="251"/>
      <c r="AWN28" s="251"/>
      <c r="AWO28" s="251"/>
      <c r="AWP28" s="251"/>
      <c r="AWQ28" s="251"/>
      <c r="AWR28" s="251"/>
      <c r="AWS28" s="251"/>
      <c r="AWT28" s="251"/>
      <c r="AWU28" s="251"/>
      <c r="AWV28" s="251"/>
      <c r="AWW28" s="251"/>
      <c r="AWX28" s="251"/>
      <c r="AWY28" s="251"/>
      <c r="AWZ28" s="251"/>
      <c r="AXA28" s="251"/>
      <c r="AXB28" s="251"/>
      <c r="AXC28" s="251"/>
      <c r="AXD28" s="251"/>
      <c r="AXE28" s="251"/>
      <c r="AXF28" s="251"/>
      <c r="AXG28" s="251"/>
      <c r="AXH28" s="251"/>
      <c r="AXI28" s="251"/>
      <c r="AXJ28" s="251"/>
      <c r="AXK28" s="251"/>
      <c r="AXL28" s="251"/>
      <c r="AXM28" s="251"/>
      <c r="AXN28" s="251"/>
      <c r="AXO28" s="251"/>
      <c r="AXP28" s="251"/>
      <c r="AXQ28" s="251"/>
      <c r="AXR28" s="251"/>
      <c r="AXS28" s="251"/>
      <c r="AXT28" s="251"/>
      <c r="AXU28" s="251"/>
      <c r="AXV28" s="251"/>
      <c r="AXW28" s="251"/>
      <c r="AXX28" s="251"/>
      <c r="AXY28" s="251"/>
      <c r="AXZ28" s="251"/>
      <c r="AYA28" s="251"/>
      <c r="AYB28" s="251"/>
      <c r="AYC28" s="251"/>
      <c r="AYD28" s="251"/>
      <c r="AYE28" s="251"/>
      <c r="AYF28" s="251"/>
      <c r="AYG28" s="251"/>
      <c r="AYH28" s="251"/>
      <c r="AYI28" s="251"/>
      <c r="AYJ28" s="251"/>
      <c r="AYK28" s="251"/>
      <c r="AYL28" s="251"/>
      <c r="AYM28" s="251"/>
      <c r="AYN28" s="251"/>
      <c r="AYO28" s="251"/>
      <c r="AYP28" s="251"/>
      <c r="AYQ28" s="251"/>
      <c r="AYR28" s="251"/>
      <c r="AYS28" s="251"/>
      <c r="AYT28" s="251"/>
      <c r="AYU28" s="251"/>
      <c r="AYV28" s="251"/>
      <c r="AYW28" s="251"/>
      <c r="AYX28" s="251"/>
      <c r="AYY28" s="251"/>
      <c r="AYZ28" s="251"/>
      <c r="AZA28" s="251"/>
      <c r="AZB28" s="251"/>
      <c r="AZC28" s="251"/>
      <c r="AZD28" s="251"/>
      <c r="AZE28" s="251"/>
      <c r="AZF28" s="251"/>
      <c r="AZG28" s="251"/>
      <c r="AZH28" s="251"/>
      <c r="AZI28" s="251"/>
      <c r="AZJ28" s="251"/>
      <c r="AZK28" s="251"/>
      <c r="AZL28" s="251"/>
      <c r="AZM28" s="251"/>
      <c r="AZN28" s="251"/>
      <c r="AZO28" s="251"/>
      <c r="AZP28" s="251"/>
      <c r="AZQ28" s="251"/>
      <c r="AZR28" s="251"/>
      <c r="AZS28" s="251"/>
      <c r="AZT28" s="251"/>
      <c r="AZU28" s="251"/>
      <c r="AZV28" s="251"/>
      <c r="AZW28" s="251"/>
      <c r="AZX28" s="251"/>
      <c r="AZY28" s="251"/>
      <c r="AZZ28" s="251"/>
      <c r="BAA28" s="251"/>
      <c r="BAB28" s="251"/>
      <c r="BAC28" s="251"/>
      <c r="BAD28" s="251"/>
      <c r="BAE28" s="251"/>
      <c r="BAF28" s="251"/>
      <c r="BAG28" s="251"/>
      <c r="BAH28" s="251"/>
      <c r="BAI28" s="251"/>
      <c r="BAJ28" s="251"/>
      <c r="BAK28" s="251"/>
      <c r="BAL28" s="251"/>
      <c r="BAM28" s="251"/>
      <c r="BAN28" s="251"/>
      <c r="BAO28" s="251"/>
      <c r="BAP28" s="251"/>
      <c r="BAQ28" s="251"/>
      <c r="BAR28" s="251"/>
      <c r="BAS28" s="251"/>
      <c r="BAT28" s="251"/>
      <c r="BAU28" s="251"/>
      <c r="BAV28" s="251"/>
      <c r="BAW28" s="251"/>
      <c r="BAX28" s="251"/>
      <c r="BAY28" s="251"/>
      <c r="BAZ28" s="251"/>
      <c r="BBA28" s="251"/>
      <c r="BBB28" s="251"/>
      <c r="BBC28" s="251"/>
      <c r="BBD28" s="251"/>
      <c r="BBE28" s="251"/>
      <c r="BBF28" s="251"/>
      <c r="BBG28" s="251"/>
      <c r="BBH28" s="251"/>
      <c r="BBI28" s="251"/>
      <c r="BBJ28" s="251"/>
      <c r="BBK28" s="251"/>
      <c r="BBL28" s="251"/>
      <c r="BBM28" s="251"/>
      <c r="BBN28" s="251"/>
      <c r="BBO28" s="251"/>
      <c r="BBP28" s="251"/>
      <c r="BBQ28" s="251"/>
      <c r="BBR28" s="251"/>
      <c r="BBS28" s="251"/>
      <c r="BBT28" s="251"/>
      <c r="BBU28" s="251"/>
      <c r="BBV28" s="251"/>
      <c r="BBW28" s="251"/>
      <c r="BBX28" s="251"/>
      <c r="BBY28" s="251"/>
      <c r="BBZ28" s="251"/>
      <c r="BCA28" s="251"/>
      <c r="BCB28" s="251"/>
      <c r="BCC28" s="251"/>
      <c r="BCD28" s="251"/>
      <c r="BCE28" s="251"/>
      <c r="BCF28" s="251"/>
      <c r="BCG28" s="251"/>
      <c r="BCH28" s="251"/>
      <c r="BCI28" s="251"/>
      <c r="BCJ28" s="251"/>
      <c r="BCK28" s="251"/>
      <c r="BCL28" s="251"/>
      <c r="BCM28" s="251"/>
      <c r="BCN28" s="251"/>
      <c r="BCO28" s="251"/>
      <c r="BCP28" s="251"/>
      <c r="BCQ28" s="251"/>
      <c r="BCR28" s="251"/>
      <c r="BCS28" s="251"/>
      <c r="BCT28" s="251"/>
      <c r="BCU28" s="251"/>
      <c r="BCV28" s="251"/>
      <c r="BCW28" s="251"/>
      <c r="BCX28" s="251"/>
      <c r="BCY28" s="251"/>
      <c r="BCZ28" s="251"/>
      <c r="BDA28" s="251"/>
      <c r="BDB28" s="251"/>
      <c r="BDC28" s="251"/>
      <c r="BDD28" s="251"/>
      <c r="BDE28" s="251"/>
      <c r="BDF28" s="251"/>
      <c r="BDG28" s="251"/>
      <c r="BDH28" s="251"/>
      <c r="BDI28" s="251"/>
      <c r="BDJ28" s="251"/>
      <c r="BDK28" s="251"/>
      <c r="BDL28" s="251"/>
      <c r="BDM28" s="251"/>
      <c r="BDN28" s="251"/>
      <c r="BDO28" s="251"/>
      <c r="BDP28" s="251"/>
      <c r="BDQ28" s="251"/>
      <c r="BDR28" s="251"/>
      <c r="BDS28" s="251"/>
      <c r="BDT28" s="251"/>
      <c r="BDU28" s="251"/>
      <c r="BDV28" s="251"/>
      <c r="BDW28" s="251"/>
      <c r="BDX28" s="251"/>
      <c r="BDY28" s="251"/>
      <c r="BDZ28" s="251"/>
      <c r="BEA28" s="251"/>
      <c r="BEB28" s="251"/>
      <c r="BEC28" s="251"/>
      <c r="BED28" s="251"/>
      <c r="BEE28" s="251"/>
      <c r="BEF28" s="251"/>
      <c r="BEG28" s="251"/>
      <c r="BEH28" s="251"/>
      <c r="BEI28" s="251"/>
      <c r="BEJ28" s="251"/>
      <c r="BEK28" s="251"/>
      <c r="BEL28" s="251"/>
      <c r="BEM28" s="251"/>
      <c r="BEN28" s="251"/>
      <c r="BEO28" s="251"/>
      <c r="BEP28" s="251"/>
      <c r="BEQ28" s="251"/>
      <c r="BER28" s="251"/>
      <c r="BES28" s="251"/>
      <c r="BET28" s="251"/>
      <c r="BEU28" s="251"/>
      <c r="BEV28" s="251"/>
      <c r="BEW28" s="251"/>
      <c r="BEX28" s="251"/>
      <c r="BEY28" s="251"/>
      <c r="BEZ28" s="251"/>
      <c r="BFA28" s="251"/>
      <c r="BFB28" s="251"/>
      <c r="BFC28" s="251"/>
      <c r="BFD28" s="251"/>
      <c r="BFE28" s="251"/>
      <c r="BFF28" s="251"/>
      <c r="BFG28" s="251"/>
      <c r="BFH28" s="251"/>
      <c r="BFI28" s="251"/>
      <c r="BFJ28" s="251"/>
      <c r="BFK28" s="251"/>
      <c r="BFL28" s="251"/>
      <c r="BFM28" s="251"/>
      <c r="BFN28" s="251"/>
      <c r="BFO28" s="251"/>
      <c r="BFP28" s="251"/>
      <c r="BFQ28" s="251"/>
      <c r="BFR28" s="251"/>
      <c r="BFS28" s="251"/>
      <c r="BFT28" s="251"/>
      <c r="BFU28" s="251"/>
      <c r="BFV28" s="251"/>
      <c r="BFW28" s="251"/>
      <c r="BFX28" s="251"/>
      <c r="BFY28" s="251"/>
      <c r="BFZ28" s="251"/>
      <c r="BGA28" s="251"/>
      <c r="BGB28" s="251"/>
      <c r="BGC28" s="251"/>
      <c r="BGD28" s="251"/>
      <c r="BGE28" s="251"/>
      <c r="BGF28" s="251"/>
      <c r="BGG28" s="251"/>
      <c r="BGH28" s="251"/>
      <c r="BGI28" s="251"/>
      <c r="BGJ28" s="251"/>
      <c r="BGK28" s="251"/>
      <c r="BGL28" s="251"/>
      <c r="BGM28" s="251"/>
      <c r="BGN28" s="251"/>
      <c r="BGO28" s="251"/>
      <c r="BGP28" s="251"/>
      <c r="BGQ28" s="251"/>
      <c r="BGR28" s="251"/>
      <c r="BGS28" s="251"/>
      <c r="BGT28" s="251"/>
      <c r="BGU28" s="251"/>
      <c r="BGV28" s="251"/>
      <c r="BGW28" s="251"/>
      <c r="BGX28" s="251"/>
      <c r="BGY28" s="251"/>
      <c r="BGZ28" s="251"/>
      <c r="BHA28" s="251"/>
      <c r="BHB28" s="251"/>
      <c r="BHC28" s="251"/>
      <c r="BHD28" s="251"/>
      <c r="BHE28" s="251"/>
      <c r="BHF28" s="251"/>
      <c r="BHG28" s="251"/>
      <c r="BHH28" s="251"/>
      <c r="BHI28" s="251"/>
      <c r="BHJ28" s="251"/>
      <c r="BHK28" s="251"/>
      <c r="BHL28" s="251"/>
      <c r="BHM28" s="251"/>
      <c r="BHN28" s="251"/>
      <c r="BHO28" s="251"/>
      <c r="BHP28" s="251"/>
      <c r="BHQ28" s="251"/>
      <c r="BHR28" s="251"/>
      <c r="BHS28" s="251"/>
      <c r="BHT28" s="251"/>
      <c r="BHU28" s="251"/>
      <c r="BHV28" s="251"/>
      <c r="BHW28" s="251"/>
      <c r="BHX28" s="251"/>
      <c r="BHY28" s="251"/>
      <c r="BHZ28" s="251"/>
      <c r="BIA28" s="251"/>
      <c r="BIB28" s="251"/>
      <c r="BIC28" s="251"/>
      <c r="BID28" s="251"/>
      <c r="BIE28" s="251"/>
      <c r="BIF28" s="251"/>
      <c r="BIG28" s="251"/>
      <c r="BIH28" s="251"/>
      <c r="BII28" s="251"/>
      <c r="BIJ28" s="251"/>
      <c r="BIK28" s="251"/>
      <c r="BIL28" s="251"/>
      <c r="BIM28" s="251"/>
      <c r="BIN28" s="251"/>
      <c r="BIO28" s="251"/>
      <c r="BIP28" s="251"/>
      <c r="BIQ28" s="251"/>
      <c r="BIR28" s="251"/>
      <c r="BIS28" s="251"/>
      <c r="BIT28" s="251"/>
      <c r="BIU28" s="251"/>
      <c r="BIV28" s="251"/>
      <c r="BIW28" s="251"/>
      <c r="BIX28" s="251"/>
      <c r="BIY28" s="251"/>
      <c r="BIZ28" s="251"/>
      <c r="BJA28" s="251"/>
      <c r="BJB28" s="251"/>
      <c r="BJC28" s="251"/>
      <c r="BJD28" s="251"/>
      <c r="BJE28" s="251"/>
      <c r="BJF28" s="251"/>
      <c r="BJG28" s="251"/>
      <c r="BJH28" s="251"/>
      <c r="BJI28" s="251"/>
      <c r="BJJ28" s="251"/>
      <c r="BJK28" s="251"/>
      <c r="BJL28" s="251"/>
      <c r="BJM28" s="251"/>
      <c r="BJN28" s="251"/>
      <c r="BJO28" s="251"/>
      <c r="BJP28" s="251"/>
      <c r="BJQ28" s="251"/>
      <c r="BJR28" s="251"/>
      <c r="BJS28" s="251"/>
      <c r="BJT28" s="251"/>
      <c r="BJU28" s="251"/>
      <c r="BJV28" s="251"/>
      <c r="BJW28" s="251"/>
      <c r="BJX28" s="251"/>
      <c r="BJY28" s="251"/>
      <c r="BJZ28" s="251"/>
      <c r="BKA28" s="251"/>
      <c r="BKB28" s="251"/>
      <c r="BKC28" s="251"/>
      <c r="BKD28" s="251"/>
      <c r="BKE28" s="251"/>
      <c r="BKF28" s="251"/>
      <c r="BKG28" s="251"/>
      <c r="BKH28" s="251"/>
      <c r="BKI28" s="251"/>
      <c r="BKJ28" s="251"/>
      <c r="BKK28" s="251"/>
      <c r="BKL28" s="251"/>
      <c r="BKM28" s="251"/>
      <c r="BKN28" s="251"/>
      <c r="BKO28" s="251"/>
      <c r="BKP28" s="251"/>
      <c r="BKQ28" s="251"/>
      <c r="BKR28" s="251"/>
      <c r="BKS28" s="251"/>
      <c r="BKT28" s="251"/>
      <c r="BKU28" s="251"/>
      <c r="BKV28" s="251"/>
      <c r="BKW28" s="251"/>
      <c r="BKX28" s="251"/>
      <c r="BKY28" s="251"/>
      <c r="BKZ28" s="251"/>
      <c r="BLA28" s="251"/>
      <c r="BLB28" s="251"/>
      <c r="BLC28" s="251"/>
      <c r="BLD28" s="251"/>
      <c r="BLE28" s="251"/>
      <c r="BLF28" s="251"/>
      <c r="BLG28" s="251"/>
      <c r="BLH28" s="251"/>
      <c r="BLI28" s="251"/>
      <c r="BLJ28" s="251"/>
      <c r="BLK28" s="251"/>
      <c r="BLL28" s="251"/>
      <c r="BLM28" s="251"/>
      <c r="BLN28" s="251"/>
      <c r="BLO28" s="251"/>
      <c r="BLP28" s="251"/>
      <c r="BLQ28" s="251"/>
      <c r="BLR28" s="251"/>
      <c r="BLS28" s="251"/>
      <c r="BLT28" s="251"/>
      <c r="BLU28" s="251"/>
      <c r="BLV28" s="251"/>
      <c r="BLW28" s="251"/>
      <c r="BLX28" s="251"/>
      <c r="BLY28" s="251"/>
      <c r="BLZ28" s="251"/>
      <c r="BMA28" s="251"/>
      <c r="BMB28" s="251"/>
      <c r="BMC28" s="251"/>
      <c r="BMD28" s="251"/>
      <c r="BME28" s="251"/>
      <c r="BMF28" s="251"/>
      <c r="BMG28" s="251"/>
      <c r="BMH28" s="251"/>
      <c r="BMI28" s="251"/>
      <c r="BMJ28" s="251"/>
      <c r="BMK28" s="251"/>
      <c r="BML28" s="251"/>
      <c r="BMM28" s="251"/>
      <c r="BMN28" s="251"/>
      <c r="BMO28" s="251"/>
      <c r="BMP28" s="251"/>
      <c r="BMQ28" s="251"/>
      <c r="BMR28" s="251"/>
      <c r="BMS28" s="251"/>
      <c r="BMT28" s="251"/>
      <c r="BMU28" s="251"/>
      <c r="BMV28" s="251"/>
      <c r="BMW28" s="251"/>
      <c r="BMX28" s="251"/>
      <c r="BMY28" s="251"/>
      <c r="BMZ28" s="251"/>
      <c r="BNA28" s="251"/>
      <c r="BNB28" s="251"/>
      <c r="BNC28" s="251"/>
      <c r="BND28" s="251"/>
      <c r="BNE28" s="251"/>
      <c r="BNF28" s="251"/>
      <c r="BNG28" s="251"/>
      <c r="BNH28" s="251"/>
      <c r="BNI28" s="251"/>
      <c r="BNJ28" s="251"/>
      <c r="BNK28" s="251"/>
      <c r="BNL28" s="251"/>
      <c r="BNM28" s="251"/>
      <c r="BNN28" s="251"/>
      <c r="BNO28" s="251"/>
      <c r="BNP28" s="251"/>
      <c r="BNQ28" s="251"/>
      <c r="BNR28" s="251"/>
      <c r="BNS28" s="251"/>
      <c r="BNT28" s="251"/>
      <c r="BNU28" s="251"/>
      <c r="BNV28" s="251"/>
      <c r="BNW28" s="251"/>
      <c r="BNX28" s="251"/>
      <c r="BNY28" s="251"/>
      <c r="BNZ28" s="251"/>
      <c r="BOA28" s="251"/>
      <c r="BOB28" s="251"/>
      <c r="BOC28" s="251"/>
      <c r="BOD28" s="251"/>
      <c r="BOE28" s="251"/>
      <c r="BOF28" s="251"/>
      <c r="BOG28" s="251"/>
      <c r="BOH28" s="251"/>
      <c r="BOI28" s="251"/>
      <c r="BOJ28" s="251"/>
      <c r="BOK28" s="251"/>
      <c r="BOL28" s="251"/>
      <c r="BOM28" s="251"/>
      <c r="BON28" s="251"/>
      <c r="BOO28" s="251"/>
      <c r="BOP28" s="251"/>
      <c r="BOQ28" s="251"/>
      <c r="BOR28" s="251"/>
      <c r="BOS28" s="251"/>
      <c r="BOT28" s="251"/>
      <c r="BOU28" s="251"/>
      <c r="BOV28" s="251"/>
      <c r="BOW28" s="251"/>
      <c r="BOX28" s="251"/>
      <c r="BOY28" s="251"/>
      <c r="BOZ28" s="251"/>
      <c r="BPA28" s="251"/>
      <c r="BPB28" s="251"/>
      <c r="BPC28" s="251"/>
      <c r="BPD28" s="251"/>
      <c r="BPE28" s="251"/>
      <c r="BPF28" s="251"/>
      <c r="BPG28" s="251"/>
      <c r="BPH28" s="251"/>
      <c r="BPI28" s="251"/>
      <c r="BPJ28" s="251"/>
      <c r="BPK28" s="251"/>
      <c r="BPL28" s="251"/>
      <c r="BPM28" s="251"/>
      <c r="BPN28" s="251"/>
      <c r="BPO28" s="251"/>
      <c r="BPP28" s="251"/>
      <c r="BPQ28" s="251"/>
      <c r="BPR28" s="251"/>
      <c r="BPS28" s="251"/>
      <c r="BPT28" s="251"/>
      <c r="BPU28" s="251"/>
      <c r="BPV28" s="251"/>
      <c r="BPW28" s="251"/>
      <c r="BPX28" s="251"/>
      <c r="BPY28" s="251"/>
      <c r="BPZ28" s="251"/>
      <c r="BQA28" s="251"/>
      <c r="BQB28" s="251"/>
      <c r="BQC28" s="251"/>
      <c r="BQD28" s="251"/>
      <c r="BQE28" s="251"/>
      <c r="BQF28" s="251"/>
      <c r="BQG28" s="251"/>
      <c r="BQH28" s="251"/>
      <c r="BQI28" s="251"/>
      <c r="BQJ28" s="251"/>
      <c r="BQK28" s="251"/>
      <c r="BQL28" s="251"/>
      <c r="BQM28" s="251"/>
      <c r="BQN28" s="251"/>
      <c r="BQO28" s="251"/>
      <c r="BQP28" s="251"/>
      <c r="BQQ28" s="251"/>
      <c r="BQR28" s="251"/>
      <c r="BQS28" s="251"/>
      <c r="BQT28" s="251"/>
      <c r="BQU28" s="251"/>
      <c r="BQV28" s="251"/>
      <c r="BQW28" s="251"/>
      <c r="BQX28" s="251"/>
      <c r="BQY28" s="251"/>
      <c r="BQZ28" s="251"/>
      <c r="BRA28" s="251"/>
      <c r="BRB28" s="251"/>
      <c r="BRC28" s="251"/>
      <c r="BRD28" s="251"/>
      <c r="BRE28" s="251"/>
      <c r="BRF28" s="251"/>
      <c r="BRG28" s="251"/>
      <c r="BRH28" s="251"/>
      <c r="BRI28" s="251"/>
      <c r="BRJ28" s="251"/>
      <c r="BRK28" s="251"/>
      <c r="BRL28" s="251"/>
      <c r="BRM28" s="251"/>
      <c r="BRN28" s="251"/>
      <c r="BRO28" s="251"/>
      <c r="BRP28" s="251"/>
      <c r="BRQ28" s="251"/>
      <c r="BRR28" s="251"/>
      <c r="BRS28" s="251"/>
      <c r="BRT28" s="251"/>
      <c r="BRU28" s="251"/>
      <c r="BRV28" s="251"/>
      <c r="BRW28" s="251"/>
      <c r="BRX28" s="251"/>
      <c r="BRY28" s="251"/>
      <c r="BRZ28" s="251"/>
      <c r="BSA28" s="251"/>
      <c r="BSB28" s="251"/>
      <c r="BSC28" s="251"/>
      <c r="BSD28" s="251"/>
      <c r="BSE28" s="251"/>
      <c r="BSF28" s="251"/>
      <c r="BSG28" s="251"/>
      <c r="BSH28" s="251"/>
      <c r="BSI28" s="251"/>
      <c r="BSJ28" s="251"/>
      <c r="BSK28" s="251"/>
      <c r="BSL28" s="251"/>
      <c r="BSM28" s="251"/>
      <c r="BSN28" s="251"/>
      <c r="BSO28" s="251"/>
      <c r="BSP28" s="251"/>
      <c r="BSQ28" s="251"/>
      <c r="BSR28" s="251"/>
      <c r="BSS28" s="251"/>
      <c r="BST28" s="251"/>
      <c r="BSU28" s="251"/>
      <c r="BSV28" s="251"/>
      <c r="BSW28" s="251"/>
      <c r="BSX28" s="251"/>
      <c r="BSY28" s="251"/>
      <c r="BSZ28" s="251"/>
      <c r="BTA28" s="251"/>
      <c r="BTB28" s="251"/>
      <c r="BTC28" s="251"/>
      <c r="BTD28" s="251"/>
      <c r="BTE28" s="251"/>
      <c r="BTF28" s="251"/>
      <c r="BTG28" s="251"/>
      <c r="BTH28" s="251"/>
      <c r="BTI28" s="251"/>
      <c r="BTJ28" s="251"/>
      <c r="BTK28" s="251"/>
      <c r="BTL28" s="251"/>
      <c r="BTM28" s="251"/>
      <c r="BTN28" s="251"/>
      <c r="BTO28" s="251"/>
      <c r="BTP28" s="251"/>
      <c r="BTQ28" s="251"/>
      <c r="BTR28" s="251"/>
      <c r="BTS28" s="251"/>
      <c r="BTT28" s="251"/>
      <c r="BTU28" s="251"/>
      <c r="BTV28" s="251"/>
      <c r="BTW28" s="251"/>
      <c r="BTX28" s="251"/>
      <c r="BTY28" s="251"/>
      <c r="BTZ28" s="251"/>
      <c r="BUA28" s="251"/>
      <c r="BUB28" s="251"/>
      <c r="BUC28" s="251"/>
      <c r="BUD28" s="251"/>
      <c r="BUE28" s="251"/>
      <c r="BUF28" s="251"/>
      <c r="BUG28" s="251"/>
      <c r="BUH28" s="251"/>
      <c r="BUI28" s="251"/>
      <c r="BUJ28" s="251"/>
      <c r="BUK28" s="251"/>
      <c r="BUL28" s="251"/>
      <c r="BUM28" s="251"/>
      <c r="BUN28" s="251"/>
      <c r="BUO28" s="251"/>
      <c r="BUP28" s="251"/>
      <c r="BUQ28" s="251"/>
      <c r="BUR28" s="251"/>
      <c r="BUS28" s="251"/>
      <c r="BUT28" s="251"/>
      <c r="BUU28" s="251"/>
      <c r="BUV28" s="251"/>
      <c r="BUW28" s="251"/>
      <c r="BUX28" s="251"/>
      <c r="BUY28" s="251"/>
      <c r="BUZ28" s="251"/>
      <c r="BVA28" s="251"/>
      <c r="BVB28" s="251"/>
      <c r="BVC28" s="251"/>
      <c r="BVD28" s="251"/>
      <c r="BVE28" s="251"/>
      <c r="BVF28" s="251"/>
      <c r="BVG28" s="251"/>
      <c r="BVH28" s="251"/>
      <c r="BVI28" s="251"/>
      <c r="BVJ28" s="251"/>
      <c r="BVK28" s="251"/>
      <c r="BVL28" s="251"/>
      <c r="BVM28" s="251"/>
      <c r="BVN28" s="251"/>
      <c r="BVO28" s="251"/>
      <c r="BVP28" s="251"/>
      <c r="BVQ28" s="251"/>
      <c r="BVR28" s="251"/>
      <c r="BVS28" s="251"/>
      <c r="BVT28" s="251"/>
      <c r="BVU28" s="251"/>
      <c r="BVV28" s="251"/>
      <c r="BVW28" s="251"/>
      <c r="BVX28" s="251"/>
      <c r="BVY28" s="251"/>
      <c r="BVZ28" s="251"/>
      <c r="BWA28" s="251"/>
      <c r="BWB28" s="251"/>
      <c r="BWC28" s="251"/>
      <c r="BWD28" s="251"/>
      <c r="BWE28" s="251"/>
      <c r="BWF28" s="251"/>
      <c r="BWG28" s="251"/>
      <c r="BWH28" s="251"/>
      <c r="BWI28" s="251"/>
      <c r="BWJ28" s="251"/>
      <c r="BWK28" s="251"/>
      <c r="BWL28" s="251"/>
      <c r="BWM28" s="251"/>
      <c r="BWN28" s="251"/>
      <c r="BWO28" s="251"/>
      <c r="BWP28" s="251"/>
      <c r="BWQ28" s="251"/>
      <c r="BWR28" s="251"/>
      <c r="BWS28" s="251"/>
      <c r="BWT28" s="251"/>
      <c r="BWU28" s="251"/>
      <c r="BWV28" s="251"/>
      <c r="BWW28" s="251"/>
      <c r="BWX28" s="251"/>
      <c r="BWY28" s="251"/>
      <c r="BWZ28" s="251"/>
      <c r="BXA28" s="251"/>
      <c r="BXB28" s="251"/>
      <c r="BXC28" s="251"/>
      <c r="BXD28" s="251"/>
      <c r="BXE28" s="251"/>
      <c r="BXF28" s="251"/>
      <c r="BXG28" s="251"/>
      <c r="BXH28" s="251"/>
      <c r="BXI28" s="251"/>
      <c r="BXJ28" s="251"/>
      <c r="BXK28" s="251"/>
      <c r="BXL28" s="251"/>
      <c r="BXM28" s="251"/>
      <c r="BXN28" s="251"/>
      <c r="BXO28" s="251"/>
      <c r="BXP28" s="251"/>
      <c r="BXQ28" s="251"/>
      <c r="BXR28" s="251"/>
      <c r="BXS28" s="251"/>
      <c r="BXT28" s="251"/>
      <c r="BXU28" s="251"/>
      <c r="BXV28" s="251"/>
      <c r="BXW28" s="251"/>
      <c r="BXX28" s="251"/>
      <c r="BXY28" s="251"/>
      <c r="BXZ28" s="251"/>
      <c r="BYA28" s="251"/>
      <c r="BYB28" s="251"/>
      <c r="BYC28" s="251"/>
      <c r="BYD28" s="251"/>
      <c r="BYE28" s="251"/>
      <c r="BYF28" s="251"/>
      <c r="BYG28" s="251"/>
      <c r="BYH28" s="251"/>
      <c r="BYI28" s="251"/>
      <c r="BYJ28" s="251"/>
      <c r="BYK28" s="251"/>
      <c r="BYL28" s="251"/>
      <c r="BYM28" s="251"/>
      <c r="BYN28" s="251"/>
      <c r="BYO28" s="251"/>
      <c r="BYP28" s="251"/>
      <c r="BYQ28" s="251"/>
      <c r="BYR28" s="251"/>
      <c r="BYS28" s="251"/>
      <c r="BYT28" s="251"/>
      <c r="BYU28" s="251"/>
      <c r="BYV28" s="251"/>
      <c r="BYW28" s="251"/>
      <c r="BYX28" s="251"/>
      <c r="BYY28" s="251"/>
      <c r="BYZ28" s="251"/>
      <c r="BZA28" s="251"/>
      <c r="BZB28" s="251"/>
      <c r="BZC28" s="251"/>
      <c r="BZD28" s="251"/>
      <c r="BZE28" s="251"/>
      <c r="BZF28" s="251"/>
      <c r="BZG28" s="251"/>
      <c r="BZH28" s="251"/>
      <c r="BZI28" s="251"/>
      <c r="BZJ28" s="251"/>
      <c r="BZK28" s="251"/>
      <c r="BZL28" s="251"/>
      <c r="BZM28" s="251"/>
      <c r="BZN28" s="251"/>
      <c r="BZO28" s="251"/>
      <c r="BZP28" s="251"/>
      <c r="BZQ28" s="251"/>
      <c r="BZR28" s="251"/>
      <c r="BZS28" s="251"/>
      <c r="BZT28" s="251"/>
      <c r="BZU28" s="251"/>
      <c r="BZV28" s="251"/>
      <c r="BZW28" s="251"/>
      <c r="BZX28" s="251"/>
      <c r="BZY28" s="251"/>
      <c r="BZZ28" s="251"/>
      <c r="CAA28" s="251"/>
      <c r="CAB28" s="251"/>
      <c r="CAC28" s="251"/>
      <c r="CAD28" s="251"/>
      <c r="CAE28" s="251"/>
      <c r="CAF28" s="251"/>
      <c r="CAG28" s="251"/>
      <c r="CAH28" s="251"/>
      <c r="CAI28" s="251"/>
      <c r="CAJ28" s="251"/>
      <c r="CAK28" s="251"/>
      <c r="CAL28" s="251"/>
      <c r="CAM28" s="251"/>
      <c r="CAN28" s="251"/>
      <c r="CAO28" s="251"/>
      <c r="CAP28" s="251"/>
      <c r="CAQ28" s="251"/>
      <c r="CAR28" s="251"/>
      <c r="CAS28" s="251"/>
      <c r="CAT28" s="251"/>
      <c r="CAU28" s="251"/>
      <c r="CAV28" s="251"/>
      <c r="CAW28" s="251"/>
      <c r="CAX28" s="251"/>
      <c r="CAY28" s="251"/>
      <c r="CAZ28" s="251"/>
      <c r="CBA28" s="251"/>
      <c r="CBB28" s="251"/>
      <c r="CBC28" s="251"/>
      <c r="CBD28" s="251"/>
      <c r="CBE28" s="251"/>
      <c r="CBF28" s="251"/>
      <c r="CBG28" s="251"/>
      <c r="CBH28" s="251"/>
      <c r="CBI28" s="251"/>
      <c r="CBJ28" s="251"/>
      <c r="CBK28" s="251"/>
      <c r="CBL28" s="251"/>
      <c r="CBM28" s="251"/>
      <c r="CBN28" s="251"/>
      <c r="CBO28" s="251"/>
      <c r="CBP28" s="251"/>
      <c r="CBQ28" s="251"/>
      <c r="CBR28" s="251"/>
      <c r="CBS28" s="251"/>
      <c r="CBT28" s="251"/>
      <c r="CBU28" s="251"/>
      <c r="CBV28" s="251"/>
      <c r="CBW28" s="251"/>
      <c r="CBX28" s="251"/>
      <c r="CBY28" s="251"/>
      <c r="CBZ28" s="251"/>
      <c r="CCA28" s="251"/>
      <c r="CCB28" s="251"/>
      <c r="CCC28" s="251"/>
      <c r="CCD28" s="251"/>
      <c r="CCE28" s="251"/>
      <c r="CCF28" s="251"/>
      <c r="CCG28" s="251"/>
      <c r="CCH28" s="251"/>
      <c r="CCI28" s="251"/>
      <c r="CCJ28" s="251"/>
      <c r="CCK28" s="251"/>
      <c r="CCL28" s="251"/>
      <c r="CCM28" s="251"/>
      <c r="CCN28" s="251"/>
      <c r="CCO28" s="251"/>
      <c r="CCP28" s="251"/>
      <c r="CCQ28" s="251"/>
      <c r="CCR28" s="251"/>
      <c r="CCS28" s="251"/>
      <c r="CCT28" s="251"/>
      <c r="CCU28" s="251"/>
      <c r="CCV28" s="251"/>
      <c r="CCW28" s="251"/>
      <c r="CCX28" s="251"/>
      <c r="CCY28" s="251"/>
      <c r="CCZ28" s="251"/>
      <c r="CDA28" s="251"/>
      <c r="CDB28" s="251"/>
      <c r="CDC28" s="251"/>
      <c r="CDD28" s="251"/>
      <c r="CDE28" s="251"/>
      <c r="CDF28" s="251"/>
      <c r="CDG28" s="251"/>
      <c r="CDH28" s="251"/>
      <c r="CDI28" s="251"/>
      <c r="CDJ28" s="251"/>
      <c r="CDK28" s="251"/>
      <c r="CDL28" s="251"/>
      <c r="CDM28" s="251"/>
      <c r="CDN28" s="251"/>
      <c r="CDO28" s="251"/>
      <c r="CDP28" s="251"/>
      <c r="CDQ28" s="251"/>
      <c r="CDR28" s="251"/>
      <c r="CDS28" s="251"/>
      <c r="CDT28" s="251"/>
      <c r="CDU28" s="251"/>
      <c r="CDV28" s="251"/>
      <c r="CDW28" s="251"/>
      <c r="CDX28" s="251"/>
      <c r="CDY28" s="251"/>
      <c r="CDZ28" s="251"/>
      <c r="CEA28" s="251"/>
      <c r="CEB28" s="251"/>
      <c r="CEC28" s="251"/>
      <c r="CED28" s="251"/>
      <c r="CEE28" s="251"/>
      <c r="CEF28" s="251"/>
      <c r="CEG28" s="251"/>
      <c r="CEH28" s="251"/>
      <c r="CEI28" s="251"/>
      <c r="CEJ28" s="251"/>
      <c r="CEK28" s="251"/>
      <c r="CEL28" s="251"/>
      <c r="CEM28" s="251"/>
      <c r="CEN28" s="251"/>
      <c r="CEO28" s="251"/>
      <c r="CEP28" s="251"/>
      <c r="CEQ28" s="251"/>
      <c r="CER28" s="251"/>
      <c r="CES28" s="251"/>
      <c r="CET28" s="251"/>
      <c r="CEU28" s="251"/>
      <c r="CEV28" s="251"/>
      <c r="CEW28" s="251"/>
      <c r="CEX28" s="251"/>
      <c r="CEY28" s="251"/>
      <c r="CEZ28" s="251"/>
      <c r="CFA28" s="251"/>
      <c r="CFB28" s="251"/>
      <c r="CFC28" s="251"/>
      <c r="CFD28" s="251"/>
      <c r="CFE28" s="251"/>
      <c r="CFF28" s="251"/>
      <c r="CFG28" s="251"/>
      <c r="CFH28" s="251"/>
      <c r="CFI28" s="251"/>
      <c r="CFJ28" s="251"/>
      <c r="CFK28" s="251"/>
      <c r="CFL28" s="251"/>
      <c r="CFM28" s="251"/>
      <c r="CFN28" s="251"/>
      <c r="CFO28" s="251"/>
      <c r="CFP28" s="251"/>
      <c r="CFQ28" s="251"/>
      <c r="CFR28" s="251"/>
      <c r="CFS28" s="251"/>
      <c r="CFT28" s="251"/>
      <c r="CFU28" s="251"/>
      <c r="CFV28" s="251"/>
      <c r="CFW28" s="251"/>
      <c r="CFX28" s="251"/>
      <c r="CFY28" s="251"/>
      <c r="CFZ28" s="251"/>
      <c r="CGA28" s="251"/>
      <c r="CGB28" s="251"/>
      <c r="CGC28" s="251"/>
      <c r="CGD28" s="251"/>
      <c r="CGE28" s="251"/>
      <c r="CGF28" s="251"/>
      <c r="CGG28" s="251"/>
      <c r="CGH28" s="251"/>
      <c r="CGI28" s="251"/>
      <c r="CGJ28" s="251"/>
      <c r="CGK28" s="251"/>
      <c r="CGL28" s="251"/>
      <c r="CGM28" s="251"/>
      <c r="CGN28" s="251"/>
      <c r="CGO28" s="251"/>
      <c r="CGP28" s="251"/>
      <c r="CGQ28" s="251"/>
      <c r="CGR28" s="251"/>
      <c r="CGS28" s="251"/>
      <c r="CGT28" s="251"/>
      <c r="CGU28" s="251"/>
      <c r="CGV28" s="251"/>
      <c r="CGW28" s="251"/>
      <c r="CGX28" s="251"/>
      <c r="CGY28" s="251"/>
      <c r="CGZ28" s="251"/>
      <c r="CHA28" s="251"/>
      <c r="CHB28" s="251"/>
      <c r="CHC28" s="251"/>
      <c r="CHD28" s="251"/>
      <c r="CHE28" s="251"/>
      <c r="CHF28" s="251"/>
      <c r="CHG28" s="251"/>
      <c r="CHH28" s="251"/>
      <c r="CHI28" s="251"/>
      <c r="CHJ28" s="251"/>
      <c r="CHK28" s="251"/>
      <c r="CHL28" s="251"/>
      <c r="CHM28" s="251"/>
      <c r="CHN28" s="251"/>
      <c r="CHO28" s="251"/>
      <c r="CHP28" s="251"/>
      <c r="CHQ28" s="251"/>
      <c r="CHR28" s="251"/>
      <c r="CHS28" s="251"/>
      <c r="CHT28" s="251"/>
      <c r="CHU28" s="251"/>
      <c r="CHV28" s="251"/>
      <c r="CHW28" s="251"/>
      <c r="CHX28" s="251"/>
      <c r="CHY28" s="251"/>
      <c r="CHZ28" s="251"/>
      <c r="CIA28" s="251"/>
      <c r="CIB28" s="251"/>
      <c r="CIC28" s="251"/>
      <c r="CID28" s="251"/>
      <c r="CIE28" s="251"/>
      <c r="CIF28" s="251"/>
      <c r="CIG28" s="251"/>
      <c r="CIH28" s="251"/>
      <c r="CII28" s="251"/>
      <c r="CIJ28" s="251"/>
      <c r="CIK28" s="251"/>
      <c r="CIL28" s="251"/>
      <c r="CIM28" s="251"/>
      <c r="CIN28" s="251"/>
      <c r="CIO28" s="251"/>
      <c r="CIP28" s="251"/>
      <c r="CIQ28" s="251"/>
      <c r="CIR28" s="251"/>
      <c r="CIS28" s="251"/>
      <c r="CIT28" s="251"/>
      <c r="CIU28" s="251"/>
      <c r="CIV28" s="251"/>
      <c r="CIW28" s="251"/>
      <c r="CIX28" s="251"/>
      <c r="CIY28" s="251"/>
      <c r="CIZ28" s="251"/>
      <c r="CJA28" s="251"/>
      <c r="CJB28" s="251"/>
      <c r="CJC28" s="251"/>
      <c r="CJD28" s="251"/>
      <c r="CJE28" s="251"/>
      <c r="CJF28" s="251"/>
      <c r="CJG28" s="251"/>
      <c r="CJH28" s="251"/>
      <c r="CJI28" s="251"/>
      <c r="CJJ28" s="251"/>
      <c r="CJK28" s="251"/>
      <c r="CJL28" s="251"/>
      <c r="CJM28" s="251"/>
      <c r="CJN28" s="251"/>
      <c r="CJO28" s="251"/>
      <c r="CJP28" s="251"/>
      <c r="CJQ28" s="251"/>
      <c r="CJR28" s="251"/>
      <c r="CJS28" s="251"/>
      <c r="CJT28" s="251"/>
      <c r="CJU28" s="251"/>
      <c r="CJV28" s="251"/>
      <c r="CJW28" s="251"/>
      <c r="CJX28" s="251"/>
      <c r="CJY28" s="251"/>
      <c r="CJZ28" s="251"/>
      <c r="CKA28" s="251"/>
      <c r="CKB28" s="251"/>
      <c r="CKC28" s="251"/>
      <c r="CKD28" s="251"/>
      <c r="CKE28" s="251"/>
      <c r="CKF28" s="251"/>
      <c r="CKG28" s="251"/>
      <c r="CKH28" s="251"/>
      <c r="CKI28" s="251"/>
      <c r="CKJ28" s="251"/>
      <c r="CKK28" s="251"/>
      <c r="CKL28" s="251"/>
      <c r="CKM28" s="251"/>
      <c r="CKN28" s="251"/>
      <c r="CKO28" s="251"/>
      <c r="CKP28" s="251"/>
      <c r="CKQ28" s="251"/>
      <c r="CKR28" s="251"/>
      <c r="CKS28" s="251"/>
      <c r="CKT28" s="251"/>
      <c r="CKU28" s="251"/>
      <c r="CKV28" s="251"/>
      <c r="CKW28" s="251"/>
      <c r="CKX28" s="251"/>
      <c r="CKY28" s="251"/>
      <c r="CKZ28" s="251"/>
      <c r="CLA28" s="251"/>
      <c r="CLB28" s="251"/>
      <c r="CLC28" s="251"/>
      <c r="CLD28" s="251"/>
      <c r="CLE28" s="251"/>
      <c r="CLF28" s="251"/>
      <c r="CLG28" s="251"/>
      <c r="CLH28" s="251"/>
      <c r="CLI28" s="251"/>
      <c r="CLJ28" s="251"/>
      <c r="CLK28" s="251"/>
      <c r="CLL28" s="251"/>
      <c r="CLM28" s="251"/>
      <c r="CLN28" s="251"/>
      <c r="CLO28" s="251"/>
      <c r="CLP28" s="251"/>
      <c r="CLQ28" s="251"/>
      <c r="CLR28" s="251"/>
      <c r="CLS28" s="251"/>
      <c r="CLT28" s="251"/>
      <c r="CLU28" s="251"/>
      <c r="CLV28" s="251"/>
      <c r="CLW28" s="251"/>
      <c r="CLX28" s="251"/>
      <c r="CLY28" s="251"/>
      <c r="CLZ28" s="251"/>
      <c r="CMA28" s="251"/>
      <c r="CMB28" s="251"/>
      <c r="CMC28" s="251"/>
      <c r="CMD28" s="251"/>
      <c r="CME28" s="251"/>
      <c r="CMF28" s="251"/>
      <c r="CMG28" s="251"/>
      <c r="CMH28" s="251"/>
      <c r="CMI28" s="251"/>
      <c r="CMJ28" s="251"/>
      <c r="CMK28" s="251"/>
      <c r="CML28" s="251"/>
      <c r="CMM28" s="251"/>
      <c r="CMN28" s="251"/>
      <c r="CMO28" s="251"/>
      <c r="CMP28" s="251"/>
      <c r="CMQ28" s="251"/>
      <c r="CMR28" s="251"/>
      <c r="CMS28" s="251"/>
      <c r="CMT28" s="251"/>
      <c r="CMU28" s="251"/>
      <c r="CMV28" s="251"/>
      <c r="CMW28" s="251"/>
      <c r="CMX28" s="251"/>
      <c r="CMY28" s="251"/>
      <c r="CMZ28" s="251"/>
      <c r="CNA28" s="251"/>
      <c r="CNB28" s="251"/>
      <c r="CNC28" s="251"/>
      <c r="CND28" s="251"/>
      <c r="CNE28" s="251"/>
      <c r="CNF28" s="251"/>
      <c r="CNG28" s="251"/>
      <c r="CNH28" s="251"/>
      <c r="CNI28" s="251"/>
      <c r="CNJ28" s="251"/>
      <c r="CNK28" s="251"/>
      <c r="CNL28" s="251"/>
      <c r="CNM28" s="251"/>
      <c r="CNN28" s="251"/>
      <c r="CNO28" s="251"/>
      <c r="CNP28" s="251"/>
      <c r="CNQ28" s="251"/>
      <c r="CNR28" s="251"/>
      <c r="CNS28" s="251"/>
      <c r="CNT28" s="251"/>
      <c r="CNU28" s="251"/>
      <c r="CNV28" s="251"/>
      <c r="CNW28" s="251"/>
      <c r="CNX28" s="251"/>
      <c r="CNY28" s="251"/>
      <c r="CNZ28" s="251"/>
      <c r="COA28" s="251"/>
      <c r="COB28" s="251"/>
      <c r="COC28" s="251"/>
      <c r="COD28" s="251"/>
      <c r="COE28" s="251"/>
      <c r="COF28" s="251"/>
      <c r="COG28" s="251"/>
      <c r="COH28" s="251"/>
      <c r="COI28" s="251"/>
      <c r="COJ28" s="251"/>
      <c r="COK28" s="251"/>
      <c r="COL28" s="251"/>
      <c r="COM28" s="251"/>
      <c r="CON28" s="251"/>
      <c r="COO28" s="251"/>
      <c r="COP28" s="251"/>
      <c r="COQ28" s="251"/>
      <c r="COR28" s="251"/>
      <c r="COS28" s="251"/>
      <c r="COT28" s="251"/>
      <c r="COU28" s="251"/>
      <c r="COV28" s="251"/>
      <c r="COW28" s="251"/>
      <c r="COX28" s="251"/>
      <c r="COY28" s="251"/>
      <c r="COZ28" s="251"/>
      <c r="CPA28" s="251"/>
      <c r="CPB28" s="251"/>
      <c r="CPC28" s="251"/>
      <c r="CPD28" s="251"/>
      <c r="CPE28" s="251"/>
      <c r="CPF28" s="251"/>
      <c r="CPG28" s="251"/>
      <c r="CPH28" s="251"/>
      <c r="CPI28" s="251"/>
      <c r="CPJ28" s="251"/>
      <c r="CPK28" s="251"/>
      <c r="CPL28" s="251"/>
      <c r="CPM28" s="251"/>
      <c r="CPN28" s="251"/>
      <c r="CPO28" s="251"/>
      <c r="CPP28" s="251"/>
      <c r="CPQ28" s="251"/>
      <c r="CPR28" s="251"/>
      <c r="CPS28" s="251"/>
      <c r="CPT28" s="251"/>
      <c r="CPU28" s="251"/>
      <c r="CPV28" s="251"/>
      <c r="CPW28" s="251"/>
      <c r="CPX28" s="251"/>
      <c r="CPY28" s="251"/>
      <c r="CPZ28" s="251"/>
      <c r="CQA28" s="251"/>
      <c r="CQB28" s="251"/>
      <c r="CQC28" s="251"/>
      <c r="CQD28" s="251"/>
      <c r="CQE28" s="251"/>
      <c r="CQF28" s="251"/>
      <c r="CQG28" s="251"/>
      <c r="CQH28" s="251"/>
      <c r="CQI28" s="251"/>
      <c r="CQJ28" s="251"/>
      <c r="CQK28" s="251"/>
      <c r="CQL28" s="251"/>
      <c r="CQM28" s="251"/>
      <c r="CQN28" s="251"/>
      <c r="CQO28" s="251"/>
      <c r="CQP28" s="251"/>
      <c r="CQQ28" s="251"/>
      <c r="CQR28" s="251"/>
      <c r="CQS28" s="251"/>
      <c r="CQT28" s="251"/>
      <c r="CQU28" s="251"/>
      <c r="CQV28" s="251"/>
      <c r="CQW28" s="251"/>
      <c r="CQX28" s="251"/>
      <c r="CQY28" s="251"/>
      <c r="CQZ28" s="251"/>
      <c r="CRA28" s="251"/>
      <c r="CRB28" s="251"/>
      <c r="CRC28" s="251"/>
      <c r="CRD28" s="251"/>
      <c r="CRE28" s="251"/>
      <c r="CRF28" s="251"/>
      <c r="CRG28" s="251"/>
      <c r="CRH28" s="251"/>
      <c r="CRI28" s="251"/>
      <c r="CRJ28" s="251"/>
      <c r="CRK28" s="251"/>
      <c r="CRL28" s="251"/>
      <c r="CRM28" s="251"/>
      <c r="CRN28" s="251"/>
      <c r="CRO28" s="251"/>
      <c r="CRP28" s="251"/>
      <c r="CRQ28" s="251"/>
      <c r="CRR28" s="251"/>
      <c r="CRS28" s="251"/>
      <c r="CRT28" s="251"/>
      <c r="CRU28" s="251"/>
      <c r="CRV28" s="251"/>
      <c r="CRW28" s="251"/>
      <c r="CRX28" s="251"/>
      <c r="CRY28" s="251"/>
      <c r="CRZ28" s="251"/>
      <c r="CSA28" s="251"/>
      <c r="CSB28" s="251"/>
      <c r="CSC28" s="251"/>
      <c r="CSD28" s="251"/>
      <c r="CSE28" s="251"/>
      <c r="CSF28" s="251"/>
      <c r="CSG28" s="251"/>
      <c r="CSH28" s="251"/>
      <c r="CSI28" s="251"/>
      <c r="CSJ28" s="251"/>
      <c r="CSK28" s="251"/>
      <c r="CSL28" s="251"/>
      <c r="CSM28" s="251"/>
      <c r="CSN28" s="251"/>
      <c r="CSO28" s="251"/>
      <c r="CSP28" s="251"/>
      <c r="CSQ28" s="251"/>
      <c r="CSR28" s="251"/>
      <c r="CSS28" s="251"/>
      <c r="CST28" s="251"/>
      <c r="CSU28" s="251"/>
      <c r="CSV28" s="251"/>
      <c r="CSW28" s="251"/>
      <c r="CSX28" s="251"/>
      <c r="CSY28" s="251"/>
      <c r="CSZ28" s="251"/>
      <c r="CTA28" s="251"/>
      <c r="CTB28" s="251"/>
      <c r="CTC28" s="251"/>
      <c r="CTD28" s="251"/>
      <c r="CTE28" s="251"/>
      <c r="CTF28" s="251"/>
      <c r="CTG28" s="251"/>
      <c r="CTH28" s="251"/>
      <c r="CTI28" s="251"/>
      <c r="CTJ28" s="251"/>
      <c r="CTK28" s="251"/>
      <c r="CTL28" s="251"/>
      <c r="CTM28" s="251"/>
      <c r="CTN28" s="251"/>
      <c r="CTO28" s="251"/>
      <c r="CTP28" s="251"/>
      <c r="CTQ28" s="251"/>
      <c r="CTR28" s="251"/>
      <c r="CTS28" s="251"/>
      <c r="CTT28" s="251"/>
      <c r="CTU28" s="251"/>
      <c r="CTV28" s="251"/>
      <c r="CTW28" s="251"/>
      <c r="CTX28" s="251"/>
      <c r="CTY28" s="251"/>
      <c r="CTZ28" s="251"/>
      <c r="CUA28" s="251"/>
      <c r="CUB28" s="251"/>
      <c r="CUC28" s="251"/>
      <c r="CUD28" s="251"/>
      <c r="CUE28" s="251"/>
      <c r="CUF28" s="251"/>
      <c r="CUG28" s="251"/>
      <c r="CUH28" s="251"/>
      <c r="CUI28" s="251"/>
      <c r="CUJ28" s="251"/>
      <c r="CUK28" s="251"/>
      <c r="CUL28" s="251"/>
      <c r="CUM28" s="251"/>
      <c r="CUN28" s="251"/>
      <c r="CUO28" s="251"/>
      <c r="CUP28" s="251"/>
      <c r="CUQ28" s="251"/>
      <c r="CUR28" s="251"/>
      <c r="CUS28" s="251"/>
      <c r="CUT28" s="251"/>
      <c r="CUU28" s="251"/>
      <c r="CUV28" s="251"/>
      <c r="CUW28" s="251"/>
      <c r="CUX28" s="251"/>
      <c r="CUY28" s="251"/>
      <c r="CUZ28" s="251"/>
      <c r="CVA28" s="251"/>
      <c r="CVB28" s="251"/>
      <c r="CVC28" s="251"/>
      <c r="CVD28" s="251"/>
      <c r="CVE28" s="251"/>
      <c r="CVF28" s="251"/>
      <c r="CVG28" s="251"/>
      <c r="CVH28" s="251"/>
      <c r="CVI28" s="251"/>
      <c r="CVJ28" s="251"/>
      <c r="CVK28" s="251"/>
      <c r="CVL28" s="251"/>
      <c r="CVM28" s="251"/>
      <c r="CVN28" s="251"/>
      <c r="CVO28" s="251"/>
      <c r="CVP28" s="251"/>
      <c r="CVQ28" s="251"/>
      <c r="CVR28" s="251"/>
      <c r="CVS28" s="251"/>
      <c r="CVT28" s="251"/>
      <c r="CVU28" s="251"/>
      <c r="CVV28" s="251"/>
      <c r="CVW28" s="251"/>
      <c r="CVX28" s="251"/>
      <c r="CVY28" s="251"/>
      <c r="CVZ28" s="251"/>
      <c r="CWA28" s="251"/>
      <c r="CWB28" s="251"/>
      <c r="CWC28" s="251"/>
      <c r="CWD28" s="251"/>
      <c r="CWE28" s="251"/>
      <c r="CWF28" s="251"/>
      <c r="CWG28" s="251"/>
      <c r="CWH28" s="251"/>
      <c r="CWI28" s="251"/>
      <c r="CWJ28" s="251"/>
      <c r="CWK28" s="251"/>
      <c r="CWL28" s="251"/>
      <c r="CWM28" s="251"/>
      <c r="CWN28" s="251"/>
      <c r="CWO28" s="251"/>
      <c r="CWP28" s="251"/>
      <c r="CWQ28" s="251"/>
      <c r="CWR28" s="251"/>
      <c r="CWS28" s="251"/>
      <c r="CWT28" s="251"/>
      <c r="CWU28" s="251"/>
      <c r="CWV28" s="251"/>
      <c r="CWW28" s="251"/>
      <c r="CWX28" s="251"/>
      <c r="CWY28" s="251"/>
      <c r="CWZ28" s="251"/>
      <c r="CXA28" s="251"/>
      <c r="CXB28" s="251"/>
      <c r="CXC28" s="251"/>
      <c r="CXD28" s="251"/>
      <c r="CXE28" s="251"/>
      <c r="CXF28" s="251"/>
      <c r="CXG28" s="251"/>
      <c r="CXH28" s="251"/>
      <c r="CXI28" s="251"/>
      <c r="CXJ28" s="251"/>
      <c r="CXK28" s="251"/>
      <c r="CXL28" s="251"/>
      <c r="CXM28" s="251"/>
      <c r="CXN28" s="251"/>
      <c r="CXO28" s="251"/>
      <c r="CXP28" s="251"/>
      <c r="CXQ28" s="251"/>
      <c r="CXR28" s="251"/>
      <c r="CXS28" s="251"/>
      <c r="CXT28" s="251"/>
      <c r="CXU28" s="251"/>
      <c r="CXV28" s="251"/>
      <c r="CXW28" s="251"/>
      <c r="CXX28" s="251"/>
      <c r="CXY28" s="251"/>
      <c r="CXZ28" s="251"/>
      <c r="CYA28" s="251"/>
      <c r="CYB28" s="251"/>
      <c r="CYC28" s="251"/>
      <c r="CYD28" s="251"/>
      <c r="CYE28" s="251"/>
      <c r="CYF28" s="251"/>
      <c r="CYG28" s="251"/>
      <c r="CYH28" s="251"/>
      <c r="CYI28" s="251"/>
      <c r="CYJ28" s="251"/>
      <c r="CYK28" s="251"/>
      <c r="CYL28" s="251"/>
      <c r="CYM28" s="251"/>
      <c r="CYN28" s="251"/>
      <c r="CYO28" s="251"/>
      <c r="CYP28" s="251"/>
      <c r="CYQ28" s="251"/>
      <c r="CYR28" s="251"/>
      <c r="CYS28" s="251"/>
      <c r="CYT28" s="251"/>
      <c r="CYU28" s="251"/>
      <c r="CYV28" s="251"/>
      <c r="CYW28" s="251"/>
      <c r="CYX28" s="251"/>
      <c r="CYY28" s="251"/>
      <c r="CYZ28" s="251"/>
      <c r="CZA28" s="251"/>
      <c r="CZB28" s="251"/>
      <c r="CZC28" s="251"/>
      <c r="CZD28" s="251"/>
      <c r="CZE28" s="251"/>
      <c r="CZF28" s="251"/>
      <c r="CZG28" s="251"/>
      <c r="CZH28" s="251"/>
      <c r="CZI28" s="251"/>
      <c r="CZJ28" s="251"/>
      <c r="CZK28" s="251"/>
      <c r="CZL28" s="251"/>
      <c r="CZM28" s="251"/>
      <c r="CZN28" s="251"/>
      <c r="CZO28" s="251"/>
      <c r="CZP28" s="251"/>
      <c r="CZQ28" s="251"/>
      <c r="CZR28" s="251"/>
      <c r="CZS28" s="251"/>
      <c r="CZT28" s="251"/>
      <c r="CZU28" s="251"/>
      <c r="CZV28" s="251"/>
      <c r="CZW28" s="251"/>
      <c r="CZX28" s="251"/>
      <c r="CZY28" s="251"/>
      <c r="CZZ28" s="251"/>
      <c r="DAA28" s="251"/>
      <c r="DAB28" s="251"/>
      <c r="DAC28" s="251"/>
      <c r="DAD28" s="251"/>
      <c r="DAE28" s="251"/>
      <c r="DAF28" s="251"/>
      <c r="DAG28" s="251"/>
      <c r="DAH28" s="251"/>
      <c r="DAI28" s="251"/>
      <c r="DAJ28" s="251"/>
      <c r="DAK28" s="251"/>
      <c r="DAL28" s="251"/>
      <c r="DAM28" s="251"/>
      <c r="DAN28" s="251"/>
      <c r="DAO28" s="251"/>
      <c r="DAP28" s="251"/>
      <c r="DAQ28" s="251"/>
      <c r="DAR28" s="251"/>
      <c r="DAS28" s="251"/>
      <c r="DAT28" s="251"/>
      <c r="DAU28" s="251"/>
      <c r="DAV28" s="251"/>
      <c r="DAW28" s="251"/>
      <c r="DAX28" s="251"/>
      <c r="DAY28" s="251"/>
      <c r="DAZ28" s="251"/>
      <c r="DBA28" s="251"/>
      <c r="DBB28" s="251"/>
      <c r="DBC28" s="251"/>
      <c r="DBD28" s="251"/>
      <c r="DBE28" s="251"/>
      <c r="DBF28" s="251"/>
      <c r="DBG28" s="251"/>
      <c r="DBH28" s="251"/>
      <c r="DBI28" s="251"/>
      <c r="DBJ28" s="251"/>
      <c r="DBK28" s="251"/>
      <c r="DBL28" s="251"/>
      <c r="DBM28" s="251"/>
      <c r="DBN28" s="251"/>
      <c r="DBO28" s="251"/>
      <c r="DBP28" s="251"/>
      <c r="DBQ28" s="251"/>
      <c r="DBR28" s="251"/>
      <c r="DBS28" s="251"/>
      <c r="DBT28" s="251"/>
      <c r="DBU28" s="251"/>
      <c r="DBV28" s="251"/>
      <c r="DBW28" s="251"/>
      <c r="DBX28" s="251"/>
      <c r="DBY28" s="251"/>
      <c r="DBZ28" s="251"/>
      <c r="DCA28" s="251"/>
      <c r="DCB28" s="251"/>
      <c r="DCC28" s="251"/>
      <c r="DCD28" s="251"/>
      <c r="DCE28" s="251"/>
      <c r="DCF28" s="251"/>
      <c r="DCG28" s="251"/>
      <c r="DCH28" s="251"/>
      <c r="DCI28" s="251"/>
      <c r="DCJ28" s="251"/>
      <c r="DCK28" s="251"/>
      <c r="DCL28" s="251"/>
      <c r="DCM28" s="251"/>
      <c r="DCN28" s="251"/>
      <c r="DCO28" s="251"/>
      <c r="DCP28" s="251"/>
      <c r="DCQ28" s="251"/>
      <c r="DCR28" s="251"/>
      <c r="DCS28" s="251"/>
      <c r="DCT28" s="251"/>
      <c r="DCU28" s="251"/>
      <c r="DCV28" s="251"/>
      <c r="DCW28" s="251"/>
      <c r="DCX28" s="251"/>
      <c r="DCY28" s="251"/>
      <c r="DCZ28" s="251"/>
      <c r="DDA28" s="251"/>
      <c r="DDB28" s="251"/>
      <c r="DDC28" s="251"/>
      <c r="DDD28" s="251"/>
      <c r="DDE28" s="251"/>
      <c r="DDF28" s="251"/>
      <c r="DDG28" s="251"/>
      <c r="DDH28" s="251"/>
      <c r="DDI28" s="251"/>
      <c r="DDJ28" s="251"/>
      <c r="DDK28" s="251"/>
      <c r="DDL28" s="251"/>
      <c r="DDM28" s="251"/>
      <c r="DDN28" s="251"/>
      <c r="DDO28" s="251"/>
      <c r="DDP28" s="251"/>
      <c r="DDQ28" s="251"/>
      <c r="DDR28" s="251"/>
      <c r="DDS28" s="251"/>
      <c r="DDT28" s="251"/>
      <c r="DDU28" s="251"/>
      <c r="DDV28" s="251"/>
      <c r="DDW28" s="251"/>
      <c r="DDX28" s="251"/>
      <c r="DDY28" s="251"/>
      <c r="DDZ28" s="251"/>
      <c r="DEA28" s="251"/>
      <c r="DEB28" s="251"/>
      <c r="DEC28" s="251"/>
      <c r="DED28" s="251"/>
      <c r="DEE28" s="251"/>
      <c r="DEF28" s="251"/>
      <c r="DEG28" s="251"/>
      <c r="DEH28" s="251"/>
      <c r="DEI28" s="251"/>
      <c r="DEJ28" s="251"/>
      <c r="DEK28" s="251"/>
      <c r="DEL28" s="251"/>
      <c r="DEM28" s="251"/>
      <c r="DEN28" s="251"/>
      <c r="DEO28" s="251"/>
      <c r="DEP28" s="251"/>
      <c r="DEQ28" s="251"/>
      <c r="DER28" s="251"/>
      <c r="DES28" s="251"/>
      <c r="DET28" s="251"/>
      <c r="DEU28" s="251"/>
      <c r="DEV28" s="251"/>
      <c r="DEW28" s="251"/>
      <c r="DEX28" s="251"/>
      <c r="DEY28" s="251"/>
      <c r="DEZ28" s="251"/>
      <c r="DFA28" s="251"/>
      <c r="DFB28" s="251"/>
      <c r="DFC28" s="251"/>
      <c r="DFD28" s="251"/>
      <c r="DFE28" s="251"/>
      <c r="DFF28" s="251"/>
      <c r="DFG28" s="251"/>
      <c r="DFH28" s="251"/>
      <c r="DFI28" s="251"/>
      <c r="DFJ28" s="251"/>
      <c r="DFK28" s="251"/>
      <c r="DFL28" s="251"/>
      <c r="DFM28" s="251"/>
      <c r="DFN28" s="251"/>
      <c r="DFO28" s="251"/>
      <c r="DFP28" s="251"/>
      <c r="DFQ28" s="251"/>
      <c r="DFR28" s="251"/>
      <c r="DFS28" s="251"/>
      <c r="DFT28" s="251"/>
      <c r="DFU28" s="251"/>
      <c r="DFV28" s="251"/>
      <c r="DFW28" s="251"/>
      <c r="DFX28" s="251"/>
      <c r="DFY28" s="251"/>
      <c r="DFZ28" s="251"/>
      <c r="DGA28" s="251"/>
      <c r="DGB28" s="251"/>
      <c r="DGC28" s="251"/>
      <c r="DGD28" s="251"/>
      <c r="DGE28" s="251"/>
      <c r="DGF28" s="251"/>
      <c r="DGG28" s="251"/>
      <c r="DGH28" s="251"/>
      <c r="DGI28" s="251"/>
      <c r="DGJ28" s="251"/>
      <c r="DGK28" s="251"/>
      <c r="DGL28" s="251"/>
      <c r="DGM28" s="251"/>
      <c r="DGN28" s="251"/>
      <c r="DGO28" s="251"/>
      <c r="DGP28" s="251"/>
      <c r="DGQ28" s="251"/>
      <c r="DGR28" s="251"/>
      <c r="DGS28" s="251"/>
      <c r="DGT28" s="251"/>
      <c r="DGU28" s="251"/>
      <c r="DGV28" s="251"/>
      <c r="DGW28" s="251"/>
      <c r="DGX28" s="251"/>
      <c r="DGY28" s="251"/>
      <c r="DGZ28" s="251"/>
      <c r="DHA28" s="251"/>
      <c r="DHB28" s="251"/>
      <c r="DHC28" s="251"/>
      <c r="DHD28" s="251"/>
      <c r="DHE28" s="251"/>
      <c r="DHF28" s="251"/>
      <c r="DHG28" s="251"/>
      <c r="DHH28" s="251"/>
      <c r="DHI28" s="251"/>
      <c r="DHJ28" s="251"/>
      <c r="DHK28" s="251"/>
      <c r="DHL28" s="251"/>
      <c r="DHM28" s="251"/>
      <c r="DHN28" s="251"/>
      <c r="DHO28" s="251"/>
      <c r="DHP28" s="251"/>
      <c r="DHQ28" s="251"/>
      <c r="DHR28" s="251"/>
      <c r="DHS28" s="251"/>
      <c r="DHT28" s="251"/>
      <c r="DHU28" s="251"/>
      <c r="DHV28" s="251"/>
      <c r="DHW28" s="251"/>
      <c r="DHX28" s="251"/>
      <c r="DHY28" s="251"/>
      <c r="DHZ28" s="251"/>
      <c r="DIA28" s="251"/>
      <c r="DIB28" s="251"/>
      <c r="DIC28" s="251"/>
      <c r="DID28" s="251"/>
      <c r="DIE28" s="251"/>
      <c r="DIF28" s="251"/>
      <c r="DIG28" s="251"/>
      <c r="DIH28" s="251"/>
      <c r="DII28" s="251"/>
      <c r="DIJ28" s="251"/>
      <c r="DIK28" s="251"/>
      <c r="DIL28" s="251"/>
      <c r="DIM28" s="251"/>
      <c r="DIN28" s="251"/>
      <c r="DIO28" s="251"/>
      <c r="DIP28" s="251"/>
      <c r="DIQ28" s="251"/>
      <c r="DIR28" s="251"/>
      <c r="DIS28" s="251"/>
      <c r="DIT28" s="251"/>
      <c r="DIU28" s="251"/>
      <c r="DIV28" s="251"/>
      <c r="DIW28" s="251"/>
      <c r="DIX28" s="251"/>
      <c r="DIY28" s="251"/>
      <c r="DIZ28" s="251"/>
      <c r="DJA28" s="251"/>
      <c r="DJB28" s="251"/>
      <c r="DJC28" s="251"/>
      <c r="DJD28" s="251"/>
      <c r="DJE28" s="251"/>
      <c r="DJF28" s="251"/>
      <c r="DJG28" s="251"/>
      <c r="DJH28" s="251"/>
      <c r="DJI28" s="251"/>
      <c r="DJJ28" s="251"/>
      <c r="DJK28" s="251"/>
      <c r="DJL28" s="251"/>
      <c r="DJM28" s="251"/>
      <c r="DJN28" s="251"/>
      <c r="DJO28" s="251"/>
      <c r="DJP28" s="251"/>
      <c r="DJQ28" s="251"/>
      <c r="DJR28" s="251"/>
      <c r="DJS28" s="251"/>
      <c r="DJT28" s="251"/>
      <c r="DJU28" s="251"/>
      <c r="DJV28" s="251"/>
      <c r="DJW28" s="251"/>
      <c r="DJX28" s="251"/>
      <c r="DJY28" s="251"/>
      <c r="DJZ28" s="251"/>
      <c r="DKA28" s="251"/>
      <c r="DKB28" s="251"/>
      <c r="DKC28" s="251"/>
      <c r="DKD28" s="251"/>
      <c r="DKE28" s="251"/>
      <c r="DKF28" s="251"/>
      <c r="DKG28" s="251"/>
      <c r="DKH28" s="251"/>
      <c r="DKI28" s="251"/>
      <c r="DKJ28" s="251"/>
      <c r="DKK28" s="251"/>
      <c r="DKL28" s="251"/>
      <c r="DKM28" s="251"/>
      <c r="DKN28" s="251"/>
      <c r="DKO28" s="251"/>
      <c r="DKP28" s="251"/>
      <c r="DKQ28" s="251"/>
      <c r="DKR28" s="251"/>
      <c r="DKS28" s="251"/>
      <c r="DKT28" s="251"/>
      <c r="DKU28" s="251"/>
      <c r="DKV28" s="251"/>
      <c r="DKW28" s="251"/>
      <c r="DKX28" s="251"/>
      <c r="DKY28" s="251"/>
      <c r="DKZ28" s="251"/>
      <c r="DLA28" s="251"/>
      <c r="DLB28" s="251"/>
      <c r="DLC28" s="251"/>
      <c r="DLD28" s="251"/>
      <c r="DLE28" s="251"/>
      <c r="DLF28" s="251"/>
      <c r="DLG28" s="251"/>
      <c r="DLH28" s="251"/>
      <c r="DLI28" s="251"/>
      <c r="DLJ28" s="251"/>
      <c r="DLK28" s="251"/>
      <c r="DLL28" s="251"/>
      <c r="DLM28" s="251"/>
      <c r="DLN28" s="251"/>
      <c r="DLO28" s="251"/>
      <c r="DLP28" s="251"/>
      <c r="DLQ28" s="251"/>
      <c r="DLR28" s="251"/>
      <c r="DLS28" s="251"/>
      <c r="DLT28" s="251"/>
      <c r="DLU28" s="251"/>
      <c r="DLV28" s="251"/>
      <c r="DLW28" s="251"/>
      <c r="DLX28" s="251"/>
      <c r="DLY28" s="251"/>
      <c r="DLZ28" s="251"/>
      <c r="DMA28" s="251"/>
      <c r="DMB28" s="251"/>
      <c r="DMC28" s="251"/>
      <c r="DMD28" s="251"/>
      <c r="DME28" s="251"/>
      <c r="DMF28" s="251"/>
      <c r="DMG28" s="251"/>
      <c r="DMH28" s="251"/>
      <c r="DMI28" s="251"/>
      <c r="DMJ28" s="251"/>
      <c r="DMK28" s="251"/>
      <c r="DML28" s="251"/>
      <c r="DMM28" s="251"/>
      <c r="DMN28" s="251"/>
      <c r="DMO28" s="251"/>
      <c r="DMP28" s="251"/>
      <c r="DMQ28" s="251"/>
      <c r="DMR28" s="251"/>
      <c r="DMS28" s="251"/>
      <c r="DMT28" s="251"/>
      <c r="DMU28" s="251"/>
      <c r="DMV28" s="251"/>
      <c r="DMW28" s="251"/>
      <c r="DMX28" s="251"/>
      <c r="DMY28" s="251"/>
      <c r="DMZ28" s="251"/>
      <c r="DNA28" s="251"/>
      <c r="DNB28" s="251"/>
      <c r="DNC28" s="251"/>
      <c r="DND28" s="251"/>
      <c r="DNE28" s="251"/>
      <c r="DNF28" s="251"/>
      <c r="DNG28" s="251"/>
      <c r="DNH28" s="251"/>
      <c r="DNI28" s="251"/>
      <c r="DNJ28" s="251"/>
      <c r="DNK28" s="251"/>
      <c r="DNL28" s="251"/>
      <c r="DNM28" s="251"/>
      <c r="DNN28" s="251"/>
      <c r="DNO28" s="251"/>
      <c r="DNP28" s="251"/>
      <c r="DNQ28" s="251"/>
      <c r="DNR28" s="251"/>
      <c r="DNS28" s="251"/>
      <c r="DNT28" s="251"/>
      <c r="DNU28" s="251"/>
      <c r="DNV28" s="251"/>
      <c r="DNW28" s="251"/>
      <c r="DNX28" s="251"/>
      <c r="DNY28" s="251"/>
      <c r="DNZ28" s="251"/>
      <c r="DOA28" s="251"/>
      <c r="DOB28" s="251"/>
      <c r="DOC28" s="251"/>
      <c r="DOD28" s="251"/>
      <c r="DOE28" s="251"/>
      <c r="DOF28" s="251"/>
      <c r="DOG28" s="251"/>
      <c r="DOH28" s="251"/>
      <c r="DOI28" s="251"/>
      <c r="DOJ28" s="251"/>
      <c r="DOK28" s="251"/>
      <c r="DOL28" s="251"/>
      <c r="DOM28" s="251"/>
      <c r="DON28" s="251"/>
      <c r="DOO28" s="251"/>
      <c r="DOP28" s="251"/>
      <c r="DOQ28" s="251"/>
      <c r="DOR28" s="251"/>
      <c r="DOS28" s="251"/>
      <c r="DOT28" s="251"/>
      <c r="DOU28" s="251"/>
      <c r="DOV28" s="251"/>
      <c r="DOW28" s="251"/>
      <c r="DOX28" s="251"/>
      <c r="DOY28" s="251"/>
      <c r="DOZ28" s="251"/>
      <c r="DPA28" s="251"/>
      <c r="DPB28" s="251"/>
      <c r="DPC28" s="251"/>
      <c r="DPD28" s="251"/>
      <c r="DPE28" s="251"/>
      <c r="DPF28" s="251"/>
      <c r="DPG28" s="251"/>
      <c r="DPH28" s="251"/>
      <c r="DPI28" s="251"/>
      <c r="DPJ28" s="251"/>
      <c r="DPK28" s="251"/>
      <c r="DPL28" s="251"/>
      <c r="DPM28" s="251"/>
      <c r="DPN28" s="251"/>
      <c r="DPO28" s="251"/>
      <c r="DPP28" s="251"/>
      <c r="DPQ28" s="251"/>
      <c r="DPR28" s="251"/>
      <c r="DPS28" s="251"/>
      <c r="DPT28" s="251"/>
      <c r="DPU28" s="251"/>
      <c r="DPV28" s="251"/>
      <c r="DPW28" s="251"/>
      <c r="DPX28" s="251"/>
      <c r="DPY28" s="251"/>
      <c r="DPZ28" s="251"/>
      <c r="DQA28" s="251"/>
      <c r="DQB28" s="251"/>
      <c r="DQC28" s="251"/>
      <c r="DQD28" s="251"/>
      <c r="DQE28" s="251"/>
      <c r="DQF28" s="251"/>
      <c r="DQG28" s="251"/>
      <c r="DQH28" s="251"/>
      <c r="DQI28" s="251"/>
      <c r="DQJ28" s="251"/>
      <c r="DQK28" s="251"/>
      <c r="DQL28" s="251"/>
      <c r="DQM28" s="251"/>
      <c r="DQN28" s="251"/>
      <c r="DQO28" s="251"/>
      <c r="DQP28" s="251"/>
      <c r="DQQ28" s="251"/>
      <c r="DQR28" s="251"/>
      <c r="DQS28" s="251"/>
      <c r="DQT28" s="251"/>
      <c r="DQU28" s="251"/>
      <c r="DQV28" s="251"/>
      <c r="DQW28" s="251"/>
      <c r="DQX28" s="251"/>
      <c r="DQY28" s="251"/>
      <c r="DQZ28" s="251"/>
      <c r="DRA28" s="251"/>
      <c r="DRB28" s="251"/>
      <c r="DRC28" s="251"/>
      <c r="DRD28" s="251"/>
      <c r="DRE28" s="251"/>
      <c r="DRF28" s="251"/>
      <c r="DRG28" s="251"/>
      <c r="DRH28" s="251"/>
      <c r="DRI28" s="251"/>
      <c r="DRJ28" s="251"/>
      <c r="DRK28" s="251"/>
      <c r="DRL28" s="251"/>
      <c r="DRM28" s="251"/>
      <c r="DRN28" s="251"/>
      <c r="DRO28" s="251"/>
      <c r="DRP28" s="251"/>
      <c r="DRQ28" s="251"/>
      <c r="DRR28" s="251"/>
      <c r="DRS28" s="251"/>
      <c r="DRT28" s="251"/>
      <c r="DRU28" s="251"/>
      <c r="DRV28" s="251"/>
      <c r="DRW28" s="251"/>
      <c r="DRX28" s="251"/>
      <c r="DRY28" s="251"/>
      <c r="DRZ28" s="251"/>
      <c r="DSA28" s="251"/>
      <c r="DSB28" s="251"/>
      <c r="DSC28" s="251"/>
      <c r="DSD28" s="251"/>
      <c r="DSE28" s="251"/>
      <c r="DSF28" s="251"/>
      <c r="DSG28" s="251"/>
      <c r="DSH28" s="251"/>
      <c r="DSI28" s="251"/>
      <c r="DSJ28" s="251"/>
      <c r="DSK28" s="251"/>
      <c r="DSL28" s="251"/>
      <c r="DSM28" s="251"/>
      <c r="DSN28" s="251"/>
      <c r="DSO28" s="251"/>
      <c r="DSP28" s="251"/>
      <c r="DSQ28" s="251"/>
      <c r="DSR28" s="251"/>
      <c r="DSS28" s="251"/>
      <c r="DST28" s="251"/>
      <c r="DSU28" s="251"/>
      <c r="DSV28" s="251"/>
      <c r="DSW28" s="251"/>
      <c r="DSX28" s="251"/>
      <c r="DSY28" s="251"/>
      <c r="DSZ28" s="251"/>
      <c r="DTA28" s="251"/>
      <c r="DTB28" s="251"/>
      <c r="DTC28" s="251"/>
      <c r="DTD28" s="251"/>
      <c r="DTE28" s="251"/>
      <c r="DTF28" s="251"/>
      <c r="DTG28" s="251"/>
      <c r="DTH28" s="251"/>
      <c r="DTI28" s="251"/>
      <c r="DTJ28" s="251"/>
      <c r="DTK28" s="251"/>
      <c r="DTL28" s="251"/>
      <c r="DTM28" s="251"/>
      <c r="DTN28" s="251"/>
      <c r="DTO28" s="251"/>
      <c r="DTP28" s="251"/>
      <c r="DTQ28" s="251"/>
      <c r="DTR28" s="251"/>
      <c r="DTS28" s="251"/>
      <c r="DTT28" s="251"/>
      <c r="DTU28" s="251"/>
      <c r="DTV28" s="251"/>
      <c r="DTW28" s="251"/>
      <c r="DTX28" s="251"/>
      <c r="DTY28" s="251"/>
      <c r="DTZ28" s="251"/>
      <c r="DUA28" s="251"/>
      <c r="DUB28" s="251"/>
      <c r="DUC28" s="251"/>
      <c r="DUD28" s="251"/>
      <c r="DUE28" s="251"/>
      <c r="DUF28" s="251"/>
      <c r="DUG28" s="251"/>
      <c r="DUH28" s="251"/>
      <c r="DUI28" s="251"/>
      <c r="DUJ28" s="251"/>
      <c r="DUK28" s="251"/>
      <c r="DUL28" s="251"/>
      <c r="DUM28" s="251"/>
      <c r="DUN28" s="251"/>
      <c r="DUO28" s="251"/>
      <c r="DUP28" s="251"/>
      <c r="DUQ28" s="251"/>
      <c r="DUR28" s="251"/>
      <c r="DUS28" s="251"/>
      <c r="DUT28" s="251"/>
      <c r="DUU28" s="251"/>
      <c r="DUV28" s="251"/>
      <c r="DUW28" s="251"/>
      <c r="DUX28" s="251"/>
      <c r="DUY28" s="251"/>
      <c r="DUZ28" s="251"/>
      <c r="DVA28" s="251"/>
      <c r="DVB28" s="251"/>
      <c r="DVC28" s="251"/>
      <c r="DVD28" s="251"/>
      <c r="DVE28" s="251"/>
      <c r="DVF28" s="251"/>
      <c r="DVG28" s="251"/>
      <c r="DVH28" s="251"/>
      <c r="DVI28" s="251"/>
      <c r="DVJ28" s="251"/>
      <c r="DVK28" s="251"/>
      <c r="DVL28" s="251"/>
      <c r="DVM28" s="251"/>
      <c r="DVN28" s="251"/>
      <c r="DVO28" s="251"/>
      <c r="DVP28" s="251"/>
      <c r="DVQ28" s="251"/>
      <c r="DVR28" s="251"/>
      <c r="DVS28" s="251"/>
      <c r="DVT28" s="251"/>
      <c r="DVU28" s="251"/>
      <c r="DVV28" s="251"/>
      <c r="DVW28" s="251"/>
      <c r="DVX28" s="251"/>
      <c r="DVY28" s="251"/>
      <c r="DVZ28" s="251"/>
      <c r="DWA28" s="251"/>
      <c r="DWB28" s="251"/>
      <c r="DWC28" s="251"/>
      <c r="DWD28" s="251"/>
      <c r="DWE28" s="251"/>
      <c r="DWF28" s="251"/>
      <c r="DWG28" s="251"/>
      <c r="DWH28" s="251"/>
      <c r="DWI28" s="251"/>
      <c r="DWJ28" s="251"/>
      <c r="DWK28" s="251"/>
      <c r="DWL28" s="251"/>
      <c r="DWM28" s="251"/>
      <c r="DWN28" s="251"/>
      <c r="DWO28" s="251"/>
      <c r="DWP28" s="251"/>
      <c r="DWQ28" s="251"/>
      <c r="DWR28" s="251"/>
      <c r="DWS28" s="251"/>
      <c r="DWT28" s="251"/>
      <c r="DWU28" s="251"/>
      <c r="DWV28" s="251"/>
      <c r="DWW28" s="251"/>
      <c r="DWX28" s="251"/>
      <c r="DWY28" s="251"/>
      <c r="DWZ28" s="251"/>
      <c r="DXA28" s="251"/>
      <c r="DXB28" s="251"/>
      <c r="DXC28" s="251"/>
      <c r="DXD28" s="251"/>
      <c r="DXE28" s="251"/>
      <c r="DXF28" s="251"/>
      <c r="DXG28" s="251"/>
      <c r="DXH28" s="251"/>
      <c r="DXI28" s="251"/>
      <c r="DXJ28" s="251"/>
      <c r="DXK28" s="251"/>
      <c r="DXL28" s="251"/>
      <c r="DXM28" s="251"/>
      <c r="DXN28" s="251"/>
      <c r="DXO28" s="251"/>
      <c r="DXP28" s="251"/>
      <c r="DXQ28" s="251"/>
      <c r="DXR28" s="251"/>
      <c r="DXS28" s="251"/>
      <c r="DXT28" s="251"/>
      <c r="DXU28" s="251"/>
      <c r="DXV28" s="251"/>
      <c r="DXW28" s="251"/>
      <c r="DXX28" s="251"/>
      <c r="DXY28" s="251"/>
      <c r="DXZ28" s="251"/>
      <c r="DYA28" s="251"/>
      <c r="DYB28" s="251"/>
      <c r="DYC28" s="251"/>
      <c r="DYD28" s="251"/>
      <c r="DYE28" s="251"/>
      <c r="DYF28" s="251"/>
      <c r="DYG28" s="251"/>
      <c r="DYH28" s="251"/>
      <c r="DYI28" s="251"/>
      <c r="DYJ28" s="251"/>
      <c r="DYK28" s="251"/>
      <c r="DYL28" s="251"/>
      <c r="DYM28" s="251"/>
      <c r="DYN28" s="251"/>
      <c r="DYO28" s="251"/>
      <c r="DYP28" s="251"/>
      <c r="DYQ28" s="251"/>
      <c r="DYR28" s="251"/>
      <c r="DYS28" s="251"/>
      <c r="DYT28" s="251"/>
      <c r="DYU28" s="251"/>
      <c r="DYV28" s="251"/>
      <c r="DYW28" s="251"/>
      <c r="DYX28" s="251"/>
      <c r="DYY28" s="251"/>
      <c r="DYZ28" s="251"/>
      <c r="DZA28" s="251"/>
      <c r="DZB28" s="251"/>
      <c r="DZC28" s="251"/>
      <c r="DZD28" s="251"/>
      <c r="DZE28" s="251"/>
      <c r="DZF28" s="251"/>
      <c r="DZG28" s="251"/>
      <c r="DZH28" s="251"/>
      <c r="DZI28" s="251"/>
      <c r="DZJ28" s="251"/>
      <c r="DZK28" s="251"/>
      <c r="DZL28" s="251"/>
      <c r="DZM28" s="251"/>
      <c r="DZN28" s="251"/>
      <c r="DZO28" s="251"/>
      <c r="DZP28" s="251"/>
      <c r="DZQ28" s="251"/>
      <c r="DZR28" s="251"/>
      <c r="DZS28" s="251"/>
      <c r="DZT28" s="251"/>
      <c r="DZU28" s="251"/>
      <c r="DZV28" s="251"/>
      <c r="DZW28" s="251"/>
      <c r="DZX28" s="251"/>
      <c r="DZY28" s="251"/>
      <c r="DZZ28" s="251"/>
      <c r="EAA28" s="251"/>
      <c r="EAB28" s="251"/>
      <c r="EAC28" s="251"/>
      <c r="EAD28" s="251"/>
      <c r="EAE28" s="251"/>
      <c r="EAF28" s="251"/>
      <c r="EAG28" s="251"/>
      <c r="EAH28" s="251"/>
      <c r="EAI28" s="251"/>
      <c r="EAJ28" s="251"/>
      <c r="EAK28" s="251"/>
      <c r="EAL28" s="251"/>
      <c r="EAM28" s="251"/>
      <c r="EAN28" s="251"/>
      <c r="EAO28" s="251"/>
      <c r="EAP28" s="251"/>
      <c r="EAQ28" s="251"/>
      <c r="EAR28" s="251"/>
      <c r="EAS28" s="251"/>
      <c r="EAT28" s="251"/>
      <c r="EAU28" s="251"/>
      <c r="EAV28" s="251"/>
      <c r="EAW28" s="251"/>
      <c r="EAX28" s="251"/>
      <c r="EAY28" s="251"/>
      <c r="EAZ28" s="251"/>
      <c r="EBA28" s="251"/>
      <c r="EBB28" s="251"/>
      <c r="EBC28" s="251"/>
      <c r="EBD28" s="251"/>
      <c r="EBE28" s="251"/>
      <c r="EBF28" s="251"/>
      <c r="EBG28" s="251"/>
      <c r="EBH28" s="251"/>
      <c r="EBI28" s="251"/>
      <c r="EBJ28" s="251"/>
      <c r="EBK28" s="251"/>
      <c r="EBL28" s="251"/>
      <c r="EBM28" s="251"/>
      <c r="EBN28" s="251"/>
      <c r="EBO28" s="251"/>
      <c r="EBP28" s="251"/>
      <c r="EBQ28" s="251"/>
      <c r="EBR28" s="251"/>
      <c r="EBS28" s="251"/>
      <c r="EBT28" s="251"/>
      <c r="EBU28" s="251"/>
      <c r="EBV28" s="251"/>
      <c r="EBW28" s="251"/>
      <c r="EBX28" s="251"/>
      <c r="EBY28" s="251"/>
      <c r="EBZ28" s="251"/>
      <c r="ECA28" s="251"/>
      <c r="ECB28" s="251"/>
      <c r="ECC28" s="251"/>
      <c r="ECD28" s="251"/>
      <c r="ECE28" s="251"/>
      <c r="ECF28" s="251"/>
      <c r="ECG28" s="251"/>
      <c r="ECH28" s="251"/>
      <c r="ECI28" s="251"/>
      <c r="ECJ28" s="251"/>
      <c r="ECK28" s="251"/>
      <c r="ECL28" s="251"/>
      <c r="ECM28" s="251"/>
      <c r="ECN28" s="251"/>
      <c r="ECO28" s="251"/>
      <c r="ECP28" s="251"/>
      <c r="ECQ28" s="251"/>
      <c r="ECR28" s="251"/>
      <c r="ECS28" s="251"/>
      <c r="ECT28" s="251"/>
      <c r="ECU28" s="251"/>
      <c r="ECV28" s="251"/>
      <c r="ECW28" s="251"/>
      <c r="ECX28" s="251"/>
      <c r="ECY28" s="251"/>
      <c r="ECZ28" s="251"/>
      <c r="EDA28" s="251"/>
      <c r="EDB28" s="251"/>
      <c r="EDC28" s="251"/>
      <c r="EDD28" s="251"/>
      <c r="EDE28" s="251"/>
      <c r="EDF28" s="251"/>
      <c r="EDG28" s="251"/>
      <c r="EDH28" s="251"/>
      <c r="EDI28" s="251"/>
      <c r="EDJ28" s="251"/>
      <c r="EDK28" s="251"/>
      <c r="EDL28" s="251"/>
      <c r="EDM28" s="251"/>
      <c r="EDN28" s="251"/>
      <c r="EDO28" s="251"/>
      <c r="EDP28" s="251"/>
      <c r="EDQ28" s="251"/>
      <c r="EDR28" s="251"/>
      <c r="EDS28" s="251"/>
      <c r="EDT28" s="251"/>
      <c r="EDU28" s="251"/>
      <c r="EDV28" s="251"/>
      <c r="EDW28" s="251"/>
      <c r="EDX28" s="251"/>
      <c r="EDY28" s="251"/>
      <c r="EDZ28" s="251"/>
      <c r="EEA28" s="251"/>
      <c r="EEB28" s="251"/>
      <c r="EEC28" s="251"/>
      <c r="EED28" s="251"/>
      <c r="EEE28" s="251"/>
      <c r="EEF28" s="251"/>
      <c r="EEG28" s="251"/>
      <c r="EEH28" s="251"/>
      <c r="EEI28" s="251"/>
      <c r="EEJ28" s="251"/>
      <c r="EEK28" s="251"/>
      <c r="EEL28" s="251"/>
      <c r="EEM28" s="251"/>
      <c r="EEN28" s="251"/>
      <c r="EEO28" s="251"/>
      <c r="EEP28" s="251"/>
      <c r="EEQ28" s="251"/>
      <c r="EER28" s="251"/>
      <c r="EES28" s="251"/>
      <c r="EET28" s="251"/>
      <c r="EEU28" s="251"/>
      <c r="EEV28" s="251"/>
      <c r="EEW28" s="251"/>
      <c r="EEX28" s="251"/>
      <c r="EEY28" s="251"/>
      <c r="EEZ28" s="251"/>
      <c r="EFA28" s="251"/>
      <c r="EFB28" s="251"/>
      <c r="EFC28" s="251"/>
      <c r="EFD28" s="251"/>
      <c r="EFE28" s="251"/>
      <c r="EFF28" s="251"/>
      <c r="EFG28" s="251"/>
      <c r="EFH28" s="251"/>
      <c r="EFI28" s="251"/>
      <c r="EFJ28" s="251"/>
      <c r="EFK28" s="251"/>
      <c r="EFL28" s="251"/>
      <c r="EFM28" s="251"/>
      <c r="EFN28" s="251"/>
      <c r="EFO28" s="251"/>
      <c r="EFP28" s="251"/>
      <c r="EFQ28" s="251"/>
      <c r="EFR28" s="251"/>
      <c r="EFS28" s="251"/>
      <c r="EFT28" s="251"/>
      <c r="EFU28" s="251"/>
      <c r="EFV28" s="251"/>
      <c r="EFW28" s="251"/>
      <c r="EFX28" s="251"/>
      <c r="EFY28" s="251"/>
      <c r="EFZ28" s="251"/>
      <c r="EGA28" s="251"/>
      <c r="EGB28" s="251"/>
      <c r="EGC28" s="251"/>
      <c r="EGD28" s="251"/>
      <c r="EGE28" s="251"/>
      <c r="EGF28" s="251"/>
      <c r="EGG28" s="251"/>
      <c r="EGH28" s="251"/>
      <c r="EGI28" s="251"/>
      <c r="EGJ28" s="251"/>
      <c r="EGK28" s="251"/>
      <c r="EGL28" s="251"/>
      <c r="EGM28" s="251"/>
      <c r="EGN28" s="251"/>
      <c r="EGO28" s="251"/>
      <c r="EGP28" s="251"/>
      <c r="EGQ28" s="251"/>
      <c r="EGR28" s="251"/>
      <c r="EGS28" s="251"/>
      <c r="EGT28" s="251"/>
      <c r="EGU28" s="251"/>
      <c r="EGV28" s="251"/>
      <c r="EGW28" s="251"/>
      <c r="EGX28" s="251"/>
      <c r="EGY28" s="251"/>
      <c r="EGZ28" s="251"/>
      <c r="EHA28" s="251"/>
      <c r="EHB28" s="251"/>
      <c r="EHC28" s="251"/>
      <c r="EHD28" s="251"/>
      <c r="EHE28" s="251"/>
      <c r="EHF28" s="251"/>
      <c r="EHG28" s="251"/>
      <c r="EHH28" s="251"/>
      <c r="EHI28" s="251"/>
      <c r="EHJ28" s="251"/>
      <c r="EHK28" s="251"/>
      <c r="EHL28" s="251"/>
      <c r="EHM28" s="251"/>
      <c r="EHN28" s="251"/>
      <c r="EHO28" s="251"/>
      <c r="EHP28" s="251"/>
      <c r="EHQ28" s="251"/>
      <c r="EHR28" s="251"/>
      <c r="EHS28" s="251"/>
      <c r="EHT28" s="251"/>
      <c r="EHU28" s="251"/>
      <c r="EHV28" s="251"/>
      <c r="EHW28" s="251"/>
      <c r="EHX28" s="251"/>
      <c r="EHY28" s="251"/>
      <c r="EHZ28" s="251"/>
      <c r="EIA28" s="251"/>
      <c r="EIB28" s="251"/>
      <c r="EIC28" s="251"/>
      <c r="EID28" s="251"/>
      <c r="EIE28" s="251"/>
      <c r="EIF28" s="251"/>
      <c r="EIG28" s="251"/>
      <c r="EIH28" s="251"/>
      <c r="EII28" s="251"/>
      <c r="EIJ28" s="251"/>
      <c r="EIK28" s="251"/>
      <c r="EIL28" s="251"/>
      <c r="EIM28" s="251"/>
      <c r="EIN28" s="251"/>
      <c r="EIO28" s="251"/>
      <c r="EIP28" s="251"/>
      <c r="EIQ28" s="251"/>
      <c r="EIR28" s="251"/>
      <c r="EIS28" s="251"/>
      <c r="EIT28" s="251"/>
      <c r="EIU28" s="251"/>
      <c r="EIV28" s="251"/>
      <c r="EIW28" s="251"/>
      <c r="EIX28" s="251"/>
      <c r="EIY28" s="251"/>
      <c r="EIZ28" s="251"/>
      <c r="EJA28" s="251"/>
      <c r="EJB28" s="251"/>
      <c r="EJC28" s="251"/>
      <c r="EJD28" s="251"/>
      <c r="EJE28" s="251"/>
      <c r="EJF28" s="251"/>
      <c r="EJG28" s="251"/>
      <c r="EJH28" s="251"/>
      <c r="EJI28" s="251"/>
      <c r="EJJ28" s="251"/>
      <c r="EJK28" s="251"/>
      <c r="EJL28" s="251"/>
      <c r="EJM28" s="251"/>
      <c r="EJN28" s="251"/>
      <c r="EJO28" s="251"/>
      <c r="EJP28" s="251"/>
      <c r="EJQ28" s="251"/>
      <c r="EJR28" s="251"/>
      <c r="EJS28" s="251"/>
      <c r="EJT28" s="251"/>
      <c r="EJU28" s="251"/>
      <c r="EJV28" s="251"/>
      <c r="EJW28" s="251"/>
      <c r="EJX28" s="251"/>
      <c r="EJY28" s="251"/>
      <c r="EJZ28" s="251"/>
      <c r="EKA28" s="251"/>
      <c r="EKB28" s="251"/>
      <c r="EKC28" s="251"/>
      <c r="EKD28" s="251"/>
      <c r="EKE28" s="251"/>
      <c r="EKF28" s="251"/>
      <c r="EKG28" s="251"/>
      <c r="EKH28" s="251"/>
      <c r="EKI28" s="251"/>
      <c r="EKJ28" s="251"/>
      <c r="EKK28" s="251"/>
      <c r="EKL28" s="251"/>
      <c r="EKM28" s="251"/>
      <c r="EKN28" s="251"/>
      <c r="EKO28" s="251"/>
      <c r="EKP28" s="251"/>
      <c r="EKQ28" s="251"/>
      <c r="EKR28" s="251"/>
      <c r="EKS28" s="251"/>
      <c r="EKT28" s="251"/>
      <c r="EKU28" s="251"/>
      <c r="EKV28" s="251"/>
      <c r="EKW28" s="251"/>
      <c r="EKX28" s="251"/>
      <c r="EKY28" s="251"/>
      <c r="EKZ28" s="251"/>
      <c r="ELA28" s="251"/>
      <c r="ELB28" s="251"/>
      <c r="ELC28" s="251"/>
      <c r="ELD28" s="251"/>
      <c r="ELE28" s="251"/>
      <c r="ELF28" s="251"/>
      <c r="ELG28" s="251"/>
      <c r="ELH28" s="251"/>
      <c r="ELI28" s="251"/>
      <c r="ELJ28" s="251"/>
      <c r="ELK28" s="251"/>
      <c r="ELL28" s="251"/>
      <c r="ELM28" s="251"/>
      <c r="ELN28" s="251"/>
      <c r="ELO28" s="251"/>
      <c r="ELP28" s="251"/>
      <c r="ELQ28" s="251"/>
      <c r="ELR28" s="251"/>
      <c r="ELS28" s="251"/>
      <c r="ELT28" s="251"/>
      <c r="ELU28" s="251"/>
      <c r="ELV28" s="251"/>
      <c r="ELW28" s="251"/>
      <c r="ELX28" s="251"/>
      <c r="ELY28" s="251"/>
      <c r="ELZ28" s="251"/>
      <c r="EMA28" s="251"/>
      <c r="EMB28" s="251"/>
      <c r="EMC28" s="251"/>
      <c r="EMD28" s="251"/>
      <c r="EME28" s="251"/>
      <c r="EMF28" s="251"/>
      <c r="EMG28" s="251"/>
      <c r="EMH28" s="251"/>
      <c r="EMI28" s="251"/>
      <c r="EMJ28" s="251"/>
      <c r="EMK28" s="251"/>
      <c r="EML28" s="251"/>
      <c r="EMM28" s="251"/>
      <c r="EMN28" s="251"/>
      <c r="EMO28" s="251"/>
      <c r="EMP28" s="251"/>
      <c r="EMQ28" s="251"/>
      <c r="EMR28" s="251"/>
      <c r="EMS28" s="251"/>
      <c r="EMT28" s="251"/>
      <c r="EMU28" s="251"/>
      <c r="EMV28" s="251"/>
      <c r="EMW28" s="251"/>
      <c r="EMX28" s="251"/>
      <c r="EMY28" s="251"/>
      <c r="EMZ28" s="251"/>
      <c r="ENA28" s="251"/>
      <c r="ENB28" s="251"/>
      <c r="ENC28" s="251"/>
      <c r="END28" s="251"/>
      <c r="ENE28" s="251"/>
      <c r="ENF28" s="251"/>
      <c r="ENG28" s="251"/>
      <c r="ENH28" s="251"/>
      <c r="ENI28" s="251"/>
      <c r="ENJ28" s="251"/>
      <c r="ENK28" s="251"/>
      <c r="ENL28" s="251"/>
      <c r="ENM28" s="251"/>
      <c r="ENN28" s="251"/>
      <c r="ENO28" s="251"/>
      <c r="ENP28" s="251"/>
      <c r="ENQ28" s="251"/>
      <c r="ENR28" s="251"/>
      <c r="ENS28" s="251"/>
      <c r="ENT28" s="251"/>
      <c r="ENU28" s="251"/>
      <c r="ENV28" s="251"/>
      <c r="ENW28" s="251"/>
      <c r="ENX28" s="251"/>
      <c r="ENY28" s="251"/>
      <c r="ENZ28" s="251"/>
      <c r="EOA28" s="251"/>
      <c r="EOB28" s="251"/>
      <c r="EOC28" s="251"/>
      <c r="EOD28" s="251"/>
      <c r="EOE28" s="251"/>
      <c r="EOF28" s="251"/>
      <c r="EOG28" s="251"/>
      <c r="EOH28" s="251"/>
      <c r="EOI28" s="251"/>
      <c r="EOJ28" s="251"/>
      <c r="EOK28" s="251"/>
      <c r="EOL28" s="251"/>
      <c r="EOM28" s="251"/>
      <c r="EON28" s="251"/>
      <c r="EOO28" s="251"/>
      <c r="EOP28" s="251"/>
      <c r="EOQ28" s="251"/>
      <c r="EOR28" s="251"/>
      <c r="EOS28" s="251"/>
      <c r="EOT28" s="251"/>
      <c r="EOU28" s="251"/>
      <c r="EOV28" s="251"/>
      <c r="EOW28" s="251"/>
      <c r="EOX28" s="251"/>
      <c r="EOY28" s="251"/>
      <c r="EOZ28" s="251"/>
      <c r="EPA28" s="251"/>
      <c r="EPB28" s="251"/>
      <c r="EPC28" s="251"/>
      <c r="EPD28" s="251"/>
      <c r="EPE28" s="251"/>
      <c r="EPF28" s="251"/>
      <c r="EPG28" s="251"/>
      <c r="EPH28" s="251"/>
      <c r="EPI28" s="251"/>
      <c r="EPJ28" s="251"/>
      <c r="EPK28" s="251"/>
      <c r="EPL28" s="251"/>
      <c r="EPM28" s="251"/>
      <c r="EPN28" s="251"/>
      <c r="EPO28" s="251"/>
      <c r="EPP28" s="251"/>
      <c r="EPQ28" s="251"/>
      <c r="EPR28" s="251"/>
      <c r="EPS28" s="251"/>
      <c r="EPT28" s="251"/>
      <c r="EPU28" s="251"/>
      <c r="EPV28" s="251"/>
      <c r="EPW28" s="251"/>
      <c r="EPX28" s="251"/>
      <c r="EPY28" s="251"/>
      <c r="EPZ28" s="251"/>
      <c r="EQA28" s="251"/>
      <c r="EQB28" s="251"/>
      <c r="EQC28" s="251"/>
      <c r="EQD28" s="251"/>
      <c r="EQE28" s="251"/>
      <c r="EQF28" s="251"/>
      <c r="EQG28" s="251"/>
      <c r="EQH28" s="251"/>
      <c r="EQI28" s="251"/>
      <c r="EQJ28" s="251"/>
      <c r="EQK28" s="251"/>
      <c r="EQL28" s="251"/>
      <c r="EQM28" s="251"/>
      <c r="EQN28" s="251"/>
      <c r="EQO28" s="251"/>
      <c r="EQP28" s="251"/>
      <c r="EQQ28" s="251"/>
      <c r="EQR28" s="251"/>
      <c r="EQS28" s="251"/>
      <c r="EQT28" s="251"/>
      <c r="EQU28" s="251"/>
      <c r="EQV28" s="251"/>
      <c r="EQW28" s="251"/>
      <c r="EQX28" s="251"/>
      <c r="EQY28" s="251"/>
      <c r="EQZ28" s="251"/>
      <c r="ERA28" s="251"/>
      <c r="ERB28" s="251"/>
      <c r="ERC28" s="251"/>
      <c r="ERD28" s="251"/>
      <c r="ERE28" s="251"/>
      <c r="ERF28" s="251"/>
      <c r="ERG28" s="251"/>
      <c r="ERH28" s="251"/>
      <c r="ERI28" s="251"/>
      <c r="ERJ28" s="251"/>
      <c r="ERK28" s="251"/>
      <c r="ERL28" s="251"/>
      <c r="ERM28" s="251"/>
      <c r="ERN28" s="251"/>
      <c r="ERO28" s="251"/>
      <c r="ERP28" s="251"/>
      <c r="ERQ28" s="251"/>
      <c r="ERR28" s="251"/>
      <c r="ERS28" s="251"/>
      <c r="ERT28" s="251"/>
      <c r="ERU28" s="251"/>
      <c r="ERV28" s="251"/>
      <c r="ERW28" s="251"/>
      <c r="ERX28" s="251"/>
      <c r="ERY28" s="251"/>
      <c r="ERZ28" s="251"/>
      <c r="ESA28" s="251"/>
      <c r="ESB28" s="251"/>
      <c r="ESC28" s="251"/>
      <c r="ESD28" s="251"/>
      <c r="ESE28" s="251"/>
      <c r="ESF28" s="251"/>
      <c r="ESG28" s="251"/>
      <c r="ESH28" s="251"/>
      <c r="ESI28" s="251"/>
      <c r="ESJ28" s="251"/>
      <c r="ESK28" s="251"/>
      <c r="ESL28" s="251"/>
      <c r="ESM28" s="251"/>
      <c r="ESN28" s="251"/>
      <c r="ESO28" s="251"/>
      <c r="ESP28" s="251"/>
      <c r="ESQ28" s="251"/>
      <c r="ESR28" s="251"/>
      <c r="ESS28" s="251"/>
      <c r="EST28" s="251"/>
      <c r="ESU28" s="251"/>
      <c r="ESV28" s="251"/>
      <c r="ESW28" s="251"/>
      <c r="ESX28" s="251"/>
      <c r="ESY28" s="251"/>
      <c r="ESZ28" s="251"/>
      <c r="ETA28" s="251"/>
      <c r="ETB28" s="251"/>
      <c r="ETC28" s="251"/>
      <c r="ETD28" s="251"/>
      <c r="ETE28" s="251"/>
      <c r="ETF28" s="251"/>
      <c r="ETG28" s="251"/>
      <c r="ETH28" s="251"/>
      <c r="ETI28" s="251"/>
      <c r="ETJ28" s="251"/>
      <c r="ETK28" s="251"/>
      <c r="ETL28" s="251"/>
      <c r="ETM28" s="251"/>
      <c r="ETN28" s="251"/>
      <c r="ETO28" s="251"/>
      <c r="ETP28" s="251"/>
      <c r="ETQ28" s="251"/>
      <c r="ETR28" s="251"/>
      <c r="ETS28" s="251"/>
      <c r="ETT28" s="251"/>
      <c r="ETU28" s="251"/>
      <c r="ETV28" s="251"/>
      <c r="ETW28" s="251"/>
      <c r="ETX28" s="251"/>
      <c r="ETY28" s="251"/>
      <c r="ETZ28" s="251"/>
      <c r="EUA28" s="251"/>
      <c r="EUB28" s="251"/>
      <c r="EUC28" s="251"/>
      <c r="EUD28" s="251"/>
      <c r="EUE28" s="251"/>
      <c r="EUF28" s="251"/>
      <c r="EUG28" s="251"/>
      <c r="EUH28" s="251"/>
      <c r="EUI28" s="251"/>
      <c r="EUJ28" s="251"/>
      <c r="EUK28" s="251"/>
      <c r="EUL28" s="251"/>
      <c r="EUM28" s="251"/>
      <c r="EUN28" s="251"/>
      <c r="EUO28" s="251"/>
      <c r="EUP28" s="251"/>
      <c r="EUQ28" s="251"/>
      <c r="EUR28" s="251"/>
      <c r="EUS28" s="251"/>
      <c r="EUT28" s="251"/>
      <c r="EUU28" s="251"/>
      <c r="EUV28" s="251"/>
      <c r="EUW28" s="251"/>
      <c r="EUX28" s="251"/>
      <c r="EUY28" s="251"/>
      <c r="EUZ28" s="251"/>
      <c r="EVA28" s="251"/>
      <c r="EVB28" s="251"/>
      <c r="EVC28" s="251"/>
      <c r="EVD28" s="251"/>
      <c r="EVE28" s="251"/>
      <c r="EVF28" s="251"/>
      <c r="EVG28" s="251"/>
      <c r="EVH28" s="251"/>
      <c r="EVI28" s="251"/>
      <c r="EVJ28" s="251"/>
      <c r="EVK28" s="251"/>
      <c r="EVL28" s="251"/>
      <c r="EVM28" s="251"/>
      <c r="EVN28" s="251"/>
      <c r="EVO28" s="251"/>
      <c r="EVP28" s="251"/>
      <c r="EVQ28" s="251"/>
      <c r="EVR28" s="251"/>
      <c r="EVS28" s="251"/>
      <c r="EVT28" s="251"/>
      <c r="EVU28" s="251"/>
      <c r="EVV28" s="251"/>
      <c r="EVW28" s="251"/>
      <c r="EVX28" s="251"/>
      <c r="EVY28" s="251"/>
      <c r="EVZ28" s="251"/>
      <c r="EWA28" s="251"/>
      <c r="EWB28" s="251"/>
      <c r="EWC28" s="251"/>
      <c r="EWD28" s="251"/>
      <c r="EWE28" s="251"/>
      <c r="EWF28" s="251"/>
      <c r="EWG28" s="251"/>
      <c r="EWH28" s="251"/>
      <c r="EWI28" s="251"/>
      <c r="EWJ28" s="251"/>
      <c r="EWK28" s="251"/>
      <c r="EWL28" s="251"/>
      <c r="EWM28" s="251"/>
      <c r="EWN28" s="251"/>
      <c r="EWO28" s="251"/>
      <c r="EWP28" s="251"/>
      <c r="EWQ28" s="251"/>
      <c r="EWR28" s="251"/>
      <c r="EWS28" s="251"/>
      <c r="EWT28" s="251"/>
      <c r="EWU28" s="251"/>
      <c r="EWV28" s="251"/>
      <c r="EWW28" s="251"/>
      <c r="EWX28" s="251"/>
      <c r="EWY28" s="251"/>
      <c r="EWZ28" s="251"/>
      <c r="EXA28" s="251"/>
      <c r="EXB28" s="251"/>
      <c r="EXC28" s="251"/>
      <c r="EXD28" s="251"/>
      <c r="EXE28" s="251"/>
      <c r="EXF28" s="251"/>
      <c r="EXG28" s="251"/>
      <c r="EXH28" s="251"/>
      <c r="EXI28" s="251"/>
      <c r="EXJ28" s="251"/>
      <c r="EXK28" s="251"/>
      <c r="EXL28" s="251"/>
      <c r="EXM28" s="251"/>
      <c r="EXN28" s="251"/>
      <c r="EXO28" s="251"/>
      <c r="EXP28" s="251"/>
      <c r="EXQ28" s="251"/>
      <c r="EXR28" s="251"/>
      <c r="EXS28" s="251"/>
      <c r="EXT28" s="251"/>
      <c r="EXU28" s="251"/>
      <c r="EXV28" s="251"/>
      <c r="EXW28" s="251"/>
      <c r="EXX28" s="251"/>
      <c r="EXY28" s="251"/>
      <c r="EXZ28" s="251"/>
      <c r="EYA28" s="251"/>
      <c r="EYB28" s="251"/>
      <c r="EYC28" s="251"/>
      <c r="EYD28" s="251"/>
      <c r="EYE28" s="251"/>
      <c r="EYF28" s="251"/>
      <c r="EYG28" s="251"/>
      <c r="EYH28" s="251"/>
      <c r="EYI28" s="251"/>
      <c r="EYJ28" s="251"/>
      <c r="EYK28" s="251"/>
      <c r="EYL28" s="251"/>
      <c r="EYM28" s="251"/>
      <c r="EYN28" s="251"/>
      <c r="EYO28" s="251"/>
      <c r="EYP28" s="251"/>
      <c r="EYQ28" s="251"/>
      <c r="EYR28" s="251"/>
      <c r="EYS28" s="251"/>
      <c r="EYT28" s="251"/>
      <c r="EYU28" s="251"/>
      <c r="EYV28" s="251"/>
      <c r="EYW28" s="251"/>
      <c r="EYX28" s="251"/>
      <c r="EYY28" s="251"/>
      <c r="EYZ28" s="251"/>
      <c r="EZA28" s="251"/>
      <c r="EZB28" s="251"/>
      <c r="EZC28" s="251"/>
      <c r="EZD28" s="251"/>
      <c r="EZE28" s="251"/>
      <c r="EZF28" s="251"/>
      <c r="EZG28" s="251"/>
      <c r="EZH28" s="251"/>
      <c r="EZI28" s="251"/>
      <c r="EZJ28" s="251"/>
      <c r="EZK28" s="251"/>
      <c r="EZL28" s="251"/>
      <c r="EZM28" s="251"/>
      <c r="EZN28" s="251"/>
      <c r="EZO28" s="251"/>
      <c r="EZP28" s="251"/>
      <c r="EZQ28" s="251"/>
      <c r="EZR28" s="251"/>
      <c r="EZS28" s="251"/>
      <c r="EZT28" s="251"/>
      <c r="EZU28" s="251"/>
      <c r="EZV28" s="251"/>
      <c r="EZW28" s="251"/>
      <c r="EZX28" s="251"/>
      <c r="EZY28" s="251"/>
      <c r="EZZ28" s="251"/>
      <c r="FAA28" s="251"/>
      <c r="FAB28" s="251"/>
      <c r="FAC28" s="251"/>
      <c r="FAD28" s="251"/>
      <c r="FAE28" s="251"/>
      <c r="FAF28" s="251"/>
      <c r="FAG28" s="251"/>
      <c r="FAH28" s="251"/>
      <c r="FAI28" s="251"/>
      <c r="FAJ28" s="251"/>
      <c r="FAK28" s="251"/>
      <c r="FAL28" s="251"/>
      <c r="FAM28" s="251"/>
      <c r="FAN28" s="251"/>
      <c r="FAO28" s="251"/>
      <c r="FAP28" s="251"/>
      <c r="FAQ28" s="251"/>
      <c r="FAR28" s="251"/>
      <c r="FAS28" s="251"/>
      <c r="FAT28" s="251"/>
      <c r="FAU28" s="251"/>
      <c r="FAV28" s="251"/>
      <c r="FAW28" s="251"/>
      <c r="FAX28" s="251"/>
      <c r="FAY28" s="251"/>
      <c r="FAZ28" s="251"/>
      <c r="FBA28" s="251"/>
      <c r="FBB28" s="251"/>
      <c r="FBC28" s="251"/>
      <c r="FBD28" s="251"/>
      <c r="FBE28" s="251"/>
      <c r="FBF28" s="251"/>
      <c r="FBG28" s="251"/>
      <c r="FBH28" s="251"/>
      <c r="FBI28" s="251"/>
      <c r="FBJ28" s="251"/>
      <c r="FBK28" s="251"/>
      <c r="FBL28" s="251"/>
      <c r="FBM28" s="251"/>
      <c r="FBN28" s="251"/>
      <c r="FBO28" s="251"/>
      <c r="FBP28" s="251"/>
      <c r="FBQ28" s="251"/>
      <c r="FBR28" s="251"/>
      <c r="FBS28" s="251"/>
      <c r="FBT28" s="251"/>
      <c r="FBU28" s="251"/>
      <c r="FBV28" s="251"/>
      <c r="FBW28" s="251"/>
      <c r="FBX28" s="251"/>
      <c r="FBY28" s="251"/>
      <c r="FBZ28" s="251"/>
      <c r="FCA28" s="251"/>
      <c r="FCB28" s="251"/>
      <c r="FCC28" s="251"/>
      <c r="FCD28" s="251"/>
      <c r="FCE28" s="251"/>
      <c r="FCF28" s="251"/>
      <c r="FCG28" s="251"/>
      <c r="FCH28" s="251"/>
      <c r="FCI28" s="251"/>
      <c r="FCJ28" s="251"/>
      <c r="FCK28" s="251"/>
      <c r="FCL28" s="251"/>
      <c r="FCM28" s="251"/>
      <c r="FCN28" s="251"/>
      <c r="FCO28" s="251"/>
      <c r="FCP28" s="251"/>
      <c r="FCQ28" s="251"/>
      <c r="FCR28" s="251"/>
      <c r="FCS28" s="251"/>
      <c r="FCT28" s="251"/>
      <c r="FCU28" s="251"/>
      <c r="FCV28" s="251"/>
      <c r="FCW28" s="251"/>
      <c r="FCX28" s="251"/>
      <c r="FCY28" s="251"/>
      <c r="FCZ28" s="251"/>
      <c r="FDA28" s="251"/>
      <c r="FDB28" s="251"/>
      <c r="FDC28" s="251"/>
      <c r="FDD28" s="251"/>
      <c r="FDE28" s="251"/>
      <c r="FDF28" s="251"/>
      <c r="FDG28" s="251"/>
      <c r="FDH28" s="251"/>
      <c r="FDI28" s="251"/>
      <c r="FDJ28" s="251"/>
      <c r="FDK28" s="251"/>
      <c r="FDL28" s="251"/>
      <c r="FDM28" s="251"/>
      <c r="FDN28" s="251"/>
      <c r="FDO28" s="251"/>
      <c r="FDP28" s="251"/>
      <c r="FDQ28" s="251"/>
      <c r="FDR28" s="251"/>
      <c r="FDS28" s="251"/>
      <c r="FDT28" s="251"/>
      <c r="FDU28" s="251"/>
      <c r="FDV28" s="251"/>
      <c r="FDW28" s="251"/>
      <c r="FDX28" s="251"/>
      <c r="FDY28" s="251"/>
      <c r="FDZ28" s="251"/>
      <c r="FEA28" s="251"/>
      <c r="FEB28" s="251"/>
      <c r="FEC28" s="251"/>
      <c r="FED28" s="251"/>
      <c r="FEE28" s="251"/>
      <c r="FEF28" s="251"/>
      <c r="FEG28" s="251"/>
      <c r="FEH28" s="251"/>
      <c r="FEI28" s="251"/>
      <c r="FEJ28" s="251"/>
      <c r="FEK28" s="251"/>
      <c r="FEL28" s="251"/>
      <c r="FEM28" s="251"/>
      <c r="FEN28" s="251"/>
      <c r="FEO28" s="251"/>
      <c r="FEP28" s="251"/>
      <c r="FEQ28" s="251"/>
      <c r="FER28" s="251"/>
      <c r="FES28" s="251"/>
      <c r="FET28" s="251"/>
      <c r="FEU28" s="251"/>
      <c r="FEV28" s="251"/>
      <c r="FEW28" s="251"/>
      <c r="FEX28" s="251"/>
      <c r="FEY28" s="251"/>
      <c r="FEZ28" s="251"/>
      <c r="FFA28" s="251"/>
      <c r="FFB28" s="251"/>
      <c r="FFC28" s="251"/>
      <c r="FFD28" s="251"/>
      <c r="FFE28" s="251"/>
      <c r="FFF28" s="251"/>
      <c r="FFG28" s="251"/>
      <c r="FFH28" s="251"/>
      <c r="FFI28" s="251"/>
      <c r="FFJ28" s="251"/>
      <c r="FFK28" s="251"/>
      <c r="FFL28" s="251"/>
      <c r="FFM28" s="251"/>
      <c r="FFN28" s="251"/>
      <c r="FFO28" s="251"/>
      <c r="FFP28" s="251"/>
      <c r="FFQ28" s="251"/>
      <c r="FFR28" s="251"/>
      <c r="FFS28" s="251"/>
      <c r="FFT28" s="251"/>
      <c r="FFU28" s="251"/>
      <c r="FFV28" s="251"/>
      <c r="FFW28" s="251"/>
      <c r="FFX28" s="251"/>
      <c r="FFY28" s="251"/>
      <c r="FFZ28" s="251"/>
      <c r="FGA28" s="251"/>
      <c r="FGB28" s="251"/>
      <c r="FGC28" s="251"/>
      <c r="FGD28" s="251"/>
      <c r="FGE28" s="251"/>
      <c r="FGF28" s="251"/>
      <c r="FGG28" s="251"/>
      <c r="FGH28" s="251"/>
      <c r="FGI28" s="251"/>
      <c r="FGJ28" s="251"/>
      <c r="FGK28" s="251"/>
      <c r="FGL28" s="251"/>
      <c r="FGM28" s="251"/>
      <c r="FGN28" s="251"/>
      <c r="FGO28" s="251"/>
      <c r="FGP28" s="251"/>
      <c r="FGQ28" s="251"/>
      <c r="FGR28" s="251"/>
      <c r="FGS28" s="251"/>
      <c r="FGT28" s="251"/>
      <c r="FGU28" s="251"/>
      <c r="FGV28" s="251"/>
      <c r="FGW28" s="251"/>
      <c r="FGX28" s="251"/>
      <c r="FGY28" s="251"/>
      <c r="FGZ28" s="251"/>
      <c r="FHA28" s="251"/>
      <c r="FHB28" s="251"/>
      <c r="FHC28" s="251"/>
      <c r="FHD28" s="251"/>
      <c r="FHE28" s="251"/>
      <c r="FHF28" s="251"/>
      <c r="FHG28" s="251"/>
      <c r="FHH28" s="251"/>
      <c r="FHI28" s="251"/>
      <c r="FHJ28" s="251"/>
      <c r="FHK28" s="251"/>
      <c r="FHL28" s="251"/>
      <c r="FHM28" s="251"/>
      <c r="FHN28" s="251"/>
      <c r="FHO28" s="251"/>
      <c r="FHP28" s="251"/>
      <c r="FHQ28" s="251"/>
      <c r="FHR28" s="251"/>
      <c r="FHS28" s="251"/>
      <c r="FHT28" s="251"/>
      <c r="FHU28" s="251"/>
      <c r="FHV28" s="251"/>
      <c r="FHW28" s="251"/>
      <c r="FHX28" s="251"/>
      <c r="FHY28" s="251"/>
      <c r="FHZ28" s="251"/>
      <c r="FIA28" s="251"/>
      <c r="FIB28" s="251"/>
      <c r="FIC28" s="251"/>
      <c r="FID28" s="251"/>
      <c r="FIE28" s="251"/>
      <c r="FIF28" s="251"/>
      <c r="FIG28" s="251"/>
      <c r="FIH28" s="251"/>
      <c r="FII28" s="251"/>
      <c r="FIJ28" s="251"/>
      <c r="FIK28" s="251"/>
      <c r="FIL28" s="251"/>
      <c r="FIM28" s="251"/>
      <c r="FIN28" s="251"/>
      <c r="FIO28" s="251"/>
      <c r="FIP28" s="251"/>
      <c r="FIQ28" s="251"/>
      <c r="FIR28" s="251"/>
      <c r="FIS28" s="251"/>
      <c r="FIT28" s="251"/>
      <c r="FIU28" s="251"/>
      <c r="FIV28" s="251"/>
      <c r="FIW28" s="251"/>
      <c r="FIX28" s="251"/>
      <c r="FIY28" s="251"/>
      <c r="FIZ28" s="251"/>
      <c r="FJA28" s="251"/>
      <c r="FJB28" s="251"/>
      <c r="FJC28" s="251"/>
      <c r="FJD28" s="251"/>
      <c r="FJE28" s="251"/>
      <c r="FJF28" s="251"/>
      <c r="FJG28" s="251"/>
      <c r="FJH28" s="251"/>
      <c r="FJI28" s="251"/>
      <c r="FJJ28" s="251"/>
      <c r="FJK28" s="251"/>
      <c r="FJL28" s="251"/>
      <c r="FJM28" s="251"/>
      <c r="FJN28" s="251"/>
      <c r="FJO28" s="251"/>
      <c r="FJP28" s="251"/>
      <c r="FJQ28" s="251"/>
      <c r="FJR28" s="251"/>
      <c r="FJS28" s="251"/>
      <c r="FJT28" s="251"/>
      <c r="FJU28" s="251"/>
      <c r="FJV28" s="251"/>
      <c r="FJW28" s="251"/>
      <c r="FJX28" s="251"/>
      <c r="FJY28" s="251"/>
      <c r="FJZ28" s="251"/>
      <c r="FKA28" s="251"/>
      <c r="FKB28" s="251"/>
      <c r="FKC28" s="251"/>
      <c r="FKD28" s="251"/>
      <c r="FKE28" s="251"/>
      <c r="FKF28" s="251"/>
      <c r="FKG28" s="251"/>
      <c r="FKH28" s="251"/>
      <c r="FKI28" s="251"/>
      <c r="FKJ28" s="251"/>
      <c r="FKK28" s="251"/>
      <c r="FKL28" s="251"/>
      <c r="FKM28" s="251"/>
      <c r="FKN28" s="251"/>
      <c r="FKO28" s="251"/>
      <c r="FKP28" s="251"/>
      <c r="FKQ28" s="251"/>
      <c r="FKR28" s="251"/>
      <c r="FKS28" s="251"/>
      <c r="FKT28" s="251"/>
      <c r="FKU28" s="251"/>
      <c r="FKV28" s="251"/>
      <c r="FKW28" s="251"/>
      <c r="FKX28" s="251"/>
      <c r="FKY28" s="251"/>
      <c r="FKZ28" s="251"/>
      <c r="FLA28" s="251"/>
      <c r="FLB28" s="251"/>
      <c r="FLC28" s="251"/>
      <c r="FLD28" s="251"/>
      <c r="FLE28" s="251"/>
      <c r="FLF28" s="251"/>
      <c r="FLG28" s="251"/>
      <c r="FLH28" s="251"/>
      <c r="FLI28" s="251"/>
      <c r="FLJ28" s="251"/>
      <c r="FLK28" s="251"/>
      <c r="FLL28" s="251"/>
      <c r="FLM28" s="251"/>
      <c r="FLN28" s="251"/>
      <c r="FLO28" s="251"/>
      <c r="FLP28" s="251"/>
      <c r="FLQ28" s="251"/>
      <c r="FLR28" s="251"/>
      <c r="FLS28" s="251"/>
      <c r="FLT28" s="251"/>
      <c r="FLU28" s="251"/>
      <c r="FLV28" s="251"/>
      <c r="FLW28" s="251"/>
      <c r="FLX28" s="251"/>
      <c r="FLY28" s="251"/>
      <c r="FLZ28" s="251"/>
      <c r="FMA28" s="251"/>
      <c r="FMB28" s="251"/>
      <c r="FMC28" s="251"/>
      <c r="FMD28" s="251"/>
      <c r="FME28" s="251"/>
      <c r="FMF28" s="251"/>
      <c r="FMG28" s="251"/>
      <c r="FMH28" s="251"/>
      <c r="FMI28" s="251"/>
      <c r="FMJ28" s="251"/>
      <c r="FMK28" s="251"/>
      <c r="FML28" s="251"/>
      <c r="FMM28" s="251"/>
      <c r="FMN28" s="251"/>
      <c r="FMO28" s="251"/>
      <c r="FMP28" s="251"/>
      <c r="FMQ28" s="251"/>
      <c r="FMR28" s="251"/>
      <c r="FMS28" s="251"/>
      <c r="FMT28" s="251"/>
      <c r="FMU28" s="251"/>
      <c r="FMV28" s="251"/>
      <c r="FMW28" s="251"/>
      <c r="FMX28" s="251"/>
      <c r="FMY28" s="251"/>
      <c r="FMZ28" s="251"/>
      <c r="FNA28" s="251"/>
      <c r="FNB28" s="251"/>
      <c r="FNC28" s="251"/>
      <c r="FND28" s="251"/>
      <c r="FNE28" s="251"/>
      <c r="FNF28" s="251"/>
      <c r="FNG28" s="251"/>
      <c r="FNH28" s="251"/>
      <c r="FNI28" s="251"/>
      <c r="FNJ28" s="251"/>
      <c r="FNK28" s="251"/>
      <c r="FNL28" s="251"/>
      <c r="FNM28" s="251"/>
      <c r="FNN28" s="251"/>
      <c r="FNO28" s="251"/>
      <c r="FNP28" s="251"/>
      <c r="FNQ28" s="251"/>
      <c r="FNR28" s="251"/>
      <c r="FNS28" s="251"/>
      <c r="FNT28" s="251"/>
      <c r="FNU28" s="251"/>
      <c r="FNV28" s="251"/>
      <c r="FNW28" s="251"/>
      <c r="FNX28" s="251"/>
      <c r="FNY28" s="251"/>
      <c r="FNZ28" s="251"/>
      <c r="FOA28" s="251"/>
      <c r="FOB28" s="251"/>
      <c r="FOC28" s="251"/>
      <c r="FOD28" s="251"/>
      <c r="FOE28" s="251"/>
      <c r="FOF28" s="251"/>
      <c r="FOG28" s="251"/>
      <c r="FOH28" s="251"/>
      <c r="FOI28" s="251"/>
      <c r="FOJ28" s="251"/>
      <c r="FOK28" s="251"/>
      <c r="FOL28" s="251"/>
      <c r="FOM28" s="251"/>
      <c r="FON28" s="251"/>
      <c r="FOO28" s="251"/>
      <c r="FOP28" s="251"/>
      <c r="FOQ28" s="251"/>
      <c r="FOR28" s="251"/>
      <c r="FOS28" s="251"/>
      <c r="FOT28" s="251"/>
      <c r="FOU28" s="251"/>
      <c r="FOV28" s="251"/>
      <c r="FOW28" s="251"/>
      <c r="FOX28" s="251"/>
      <c r="FOY28" s="251"/>
      <c r="FOZ28" s="251"/>
      <c r="FPA28" s="251"/>
      <c r="FPB28" s="251"/>
      <c r="FPC28" s="251"/>
      <c r="FPD28" s="251"/>
      <c r="FPE28" s="251"/>
      <c r="FPF28" s="251"/>
      <c r="FPG28" s="251"/>
      <c r="FPH28" s="251"/>
      <c r="FPI28" s="251"/>
      <c r="FPJ28" s="251"/>
      <c r="FPK28" s="251"/>
      <c r="FPL28" s="251"/>
      <c r="FPM28" s="251"/>
      <c r="FPN28" s="251"/>
      <c r="FPO28" s="251"/>
      <c r="FPP28" s="251"/>
      <c r="FPQ28" s="251"/>
      <c r="FPR28" s="251"/>
      <c r="FPS28" s="251"/>
      <c r="FPT28" s="251"/>
      <c r="FPU28" s="251"/>
      <c r="FPV28" s="251"/>
      <c r="FPW28" s="251"/>
      <c r="FPX28" s="251"/>
      <c r="FPY28" s="251"/>
      <c r="FPZ28" s="251"/>
      <c r="FQA28" s="251"/>
      <c r="FQB28" s="251"/>
      <c r="FQC28" s="251"/>
      <c r="FQD28" s="251"/>
      <c r="FQE28" s="251"/>
      <c r="FQF28" s="251"/>
      <c r="FQG28" s="251"/>
      <c r="FQH28" s="251"/>
      <c r="FQI28" s="251"/>
      <c r="FQJ28" s="251"/>
      <c r="FQK28" s="251"/>
      <c r="FQL28" s="251"/>
      <c r="FQM28" s="251"/>
      <c r="FQN28" s="251"/>
      <c r="FQO28" s="251"/>
      <c r="FQP28" s="251"/>
      <c r="FQQ28" s="251"/>
      <c r="FQR28" s="251"/>
      <c r="FQS28" s="251"/>
      <c r="FQT28" s="251"/>
      <c r="FQU28" s="251"/>
      <c r="FQV28" s="251"/>
      <c r="FQW28" s="251"/>
      <c r="FQX28" s="251"/>
      <c r="FQY28" s="251"/>
      <c r="FQZ28" s="251"/>
      <c r="FRA28" s="251"/>
      <c r="FRB28" s="251"/>
      <c r="FRC28" s="251"/>
      <c r="FRD28" s="251"/>
      <c r="FRE28" s="251"/>
      <c r="FRF28" s="251"/>
      <c r="FRG28" s="251"/>
      <c r="FRH28" s="251"/>
      <c r="FRI28" s="251"/>
      <c r="FRJ28" s="251"/>
      <c r="FRK28" s="251"/>
      <c r="FRL28" s="251"/>
      <c r="FRM28" s="251"/>
      <c r="FRN28" s="251"/>
      <c r="FRO28" s="251"/>
      <c r="FRP28" s="251"/>
      <c r="FRQ28" s="251"/>
      <c r="FRR28" s="251"/>
      <c r="FRS28" s="251"/>
      <c r="FRT28" s="251"/>
      <c r="FRU28" s="251"/>
      <c r="FRV28" s="251"/>
      <c r="FRW28" s="251"/>
      <c r="FRX28" s="251"/>
      <c r="FRY28" s="251"/>
      <c r="FRZ28" s="251"/>
      <c r="FSA28" s="251"/>
      <c r="FSB28" s="251"/>
      <c r="FSC28" s="251"/>
      <c r="FSD28" s="251"/>
      <c r="FSE28" s="251"/>
      <c r="FSF28" s="251"/>
      <c r="FSG28" s="251"/>
      <c r="FSH28" s="251"/>
      <c r="FSI28" s="251"/>
      <c r="FSJ28" s="251"/>
      <c r="FSK28" s="251"/>
      <c r="FSL28" s="251"/>
      <c r="FSM28" s="251"/>
      <c r="FSN28" s="251"/>
      <c r="FSO28" s="251"/>
      <c r="FSP28" s="251"/>
      <c r="FSQ28" s="251"/>
      <c r="FSR28" s="251"/>
      <c r="FSS28" s="251"/>
      <c r="FST28" s="251"/>
      <c r="FSU28" s="251"/>
      <c r="FSV28" s="251"/>
      <c r="FSW28" s="251"/>
      <c r="FSX28" s="251"/>
      <c r="FSY28" s="251"/>
      <c r="FSZ28" s="251"/>
      <c r="FTA28" s="251"/>
      <c r="FTB28" s="251"/>
      <c r="FTC28" s="251"/>
      <c r="FTD28" s="251"/>
      <c r="FTE28" s="251"/>
      <c r="FTF28" s="251"/>
      <c r="FTG28" s="251"/>
      <c r="FTH28" s="251"/>
      <c r="FTI28" s="251"/>
      <c r="FTJ28" s="251"/>
      <c r="FTK28" s="251"/>
      <c r="FTL28" s="251"/>
      <c r="FTM28" s="251"/>
      <c r="FTN28" s="251"/>
      <c r="FTO28" s="251"/>
      <c r="FTP28" s="251"/>
      <c r="FTQ28" s="251"/>
      <c r="FTR28" s="251"/>
      <c r="FTS28" s="251"/>
      <c r="FTT28" s="251"/>
      <c r="FTU28" s="251"/>
      <c r="FTV28" s="251"/>
      <c r="FTW28" s="251"/>
      <c r="FTX28" s="251"/>
      <c r="FTY28" s="251"/>
      <c r="FTZ28" s="251"/>
      <c r="FUA28" s="251"/>
      <c r="FUB28" s="251"/>
      <c r="FUC28" s="251"/>
      <c r="FUD28" s="251"/>
      <c r="FUE28" s="251"/>
      <c r="FUF28" s="251"/>
      <c r="FUG28" s="251"/>
      <c r="FUH28" s="251"/>
      <c r="FUI28" s="251"/>
      <c r="FUJ28" s="251"/>
      <c r="FUK28" s="251"/>
      <c r="FUL28" s="251"/>
      <c r="FUM28" s="251"/>
      <c r="FUN28" s="251"/>
      <c r="FUO28" s="251"/>
      <c r="FUP28" s="251"/>
      <c r="FUQ28" s="251"/>
      <c r="FUR28" s="251"/>
      <c r="FUS28" s="251"/>
      <c r="FUT28" s="251"/>
      <c r="FUU28" s="251"/>
      <c r="FUV28" s="251"/>
      <c r="FUW28" s="251"/>
      <c r="FUX28" s="251"/>
      <c r="FUY28" s="251"/>
      <c r="FUZ28" s="251"/>
      <c r="FVA28" s="251"/>
      <c r="FVB28" s="251"/>
      <c r="FVC28" s="251"/>
      <c r="FVD28" s="251"/>
      <c r="FVE28" s="251"/>
      <c r="FVF28" s="251"/>
      <c r="FVG28" s="251"/>
      <c r="FVH28" s="251"/>
      <c r="FVI28" s="251"/>
      <c r="FVJ28" s="251"/>
      <c r="FVK28" s="251"/>
      <c r="FVL28" s="251"/>
      <c r="FVM28" s="251"/>
      <c r="FVN28" s="251"/>
      <c r="FVO28" s="251"/>
      <c r="FVP28" s="251"/>
      <c r="FVQ28" s="251"/>
      <c r="FVR28" s="251"/>
      <c r="FVS28" s="251"/>
      <c r="FVT28" s="251"/>
      <c r="FVU28" s="251"/>
      <c r="FVV28" s="251"/>
      <c r="FVW28" s="251"/>
      <c r="FVX28" s="251"/>
      <c r="FVY28" s="251"/>
      <c r="FVZ28" s="251"/>
      <c r="FWA28" s="251"/>
      <c r="FWB28" s="251"/>
      <c r="FWC28" s="251"/>
      <c r="FWD28" s="251"/>
      <c r="FWE28" s="251"/>
      <c r="FWF28" s="251"/>
      <c r="FWG28" s="251"/>
      <c r="FWH28" s="251"/>
      <c r="FWI28" s="251"/>
      <c r="FWJ28" s="251"/>
      <c r="FWK28" s="251"/>
      <c r="FWL28" s="251"/>
      <c r="FWM28" s="251"/>
      <c r="FWN28" s="251"/>
      <c r="FWO28" s="251"/>
      <c r="FWP28" s="251"/>
      <c r="FWQ28" s="251"/>
      <c r="FWR28" s="251"/>
      <c r="FWS28" s="251"/>
      <c r="FWT28" s="251"/>
      <c r="FWU28" s="251"/>
      <c r="FWV28" s="251"/>
      <c r="FWW28" s="251"/>
      <c r="FWX28" s="251"/>
      <c r="FWY28" s="251"/>
      <c r="FWZ28" s="251"/>
      <c r="FXA28" s="251"/>
      <c r="FXB28" s="251"/>
      <c r="FXC28" s="251"/>
      <c r="FXD28" s="251"/>
      <c r="FXE28" s="251"/>
      <c r="FXF28" s="251"/>
      <c r="FXG28" s="251"/>
      <c r="FXH28" s="251"/>
      <c r="FXI28" s="251"/>
      <c r="FXJ28" s="251"/>
      <c r="FXK28" s="251"/>
      <c r="FXL28" s="251"/>
      <c r="FXM28" s="251"/>
      <c r="FXN28" s="251"/>
      <c r="FXO28" s="251"/>
      <c r="FXP28" s="251"/>
      <c r="FXQ28" s="251"/>
      <c r="FXR28" s="251"/>
      <c r="FXS28" s="251"/>
      <c r="FXT28" s="251"/>
      <c r="FXU28" s="251"/>
      <c r="FXV28" s="251"/>
      <c r="FXW28" s="251"/>
      <c r="FXX28" s="251"/>
      <c r="FXY28" s="251"/>
      <c r="FXZ28" s="251"/>
      <c r="FYA28" s="251"/>
      <c r="FYB28" s="251"/>
      <c r="FYC28" s="251"/>
      <c r="FYD28" s="251"/>
      <c r="FYE28" s="251"/>
      <c r="FYF28" s="251"/>
      <c r="FYG28" s="251"/>
      <c r="FYH28" s="251"/>
      <c r="FYI28" s="251"/>
      <c r="FYJ28" s="251"/>
      <c r="FYK28" s="251"/>
      <c r="FYL28" s="251"/>
      <c r="FYM28" s="251"/>
      <c r="FYN28" s="251"/>
      <c r="FYO28" s="251"/>
      <c r="FYP28" s="251"/>
      <c r="FYQ28" s="251"/>
      <c r="FYR28" s="251"/>
      <c r="FYS28" s="251"/>
      <c r="FYT28" s="251"/>
      <c r="FYU28" s="251"/>
      <c r="FYV28" s="251"/>
      <c r="FYW28" s="251"/>
      <c r="FYX28" s="251"/>
      <c r="FYY28" s="251"/>
      <c r="FYZ28" s="251"/>
      <c r="FZA28" s="251"/>
      <c r="FZB28" s="251"/>
      <c r="FZC28" s="251"/>
      <c r="FZD28" s="251"/>
      <c r="FZE28" s="251"/>
      <c r="FZF28" s="251"/>
      <c r="FZG28" s="251"/>
      <c r="FZH28" s="251"/>
      <c r="FZI28" s="251"/>
      <c r="FZJ28" s="251"/>
      <c r="FZK28" s="251"/>
      <c r="FZL28" s="251"/>
      <c r="FZM28" s="251"/>
      <c r="FZN28" s="251"/>
      <c r="FZO28" s="251"/>
      <c r="FZP28" s="251"/>
      <c r="FZQ28" s="251"/>
      <c r="FZR28" s="251"/>
      <c r="FZS28" s="251"/>
      <c r="FZT28" s="251"/>
      <c r="FZU28" s="251"/>
      <c r="FZV28" s="251"/>
      <c r="FZW28" s="251"/>
      <c r="FZX28" s="251"/>
      <c r="FZY28" s="251"/>
      <c r="FZZ28" s="251"/>
      <c r="GAA28" s="251"/>
      <c r="GAB28" s="251"/>
      <c r="GAC28" s="251"/>
      <c r="GAD28" s="251"/>
      <c r="GAE28" s="251"/>
      <c r="GAF28" s="251"/>
      <c r="GAG28" s="251"/>
      <c r="GAH28" s="251"/>
      <c r="GAI28" s="251"/>
      <c r="GAJ28" s="251"/>
      <c r="GAK28" s="251"/>
      <c r="GAL28" s="251"/>
      <c r="GAM28" s="251"/>
      <c r="GAN28" s="251"/>
      <c r="GAO28" s="251"/>
      <c r="GAP28" s="251"/>
      <c r="GAQ28" s="251"/>
      <c r="GAR28" s="251"/>
      <c r="GAS28" s="251"/>
      <c r="GAT28" s="251"/>
      <c r="GAU28" s="251"/>
      <c r="GAV28" s="251"/>
      <c r="GAW28" s="251"/>
      <c r="GAX28" s="251"/>
      <c r="GAY28" s="251"/>
      <c r="GAZ28" s="251"/>
      <c r="GBA28" s="251"/>
      <c r="GBB28" s="251"/>
      <c r="GBC28" s="251"/>
      <c r="GBD28" s="251"/>
      <c r="GBE28" s="251"/>
      <c r="GBF28" s="251"/>
      <c r="GBG28" s="251"/>
      <c r="GBH28" s="251"/>
      <c r="GBI28" s="251"/>
      <c r="GBJ28" s="251"/>
      <c r="GBK28" s="251"/>
      <c r="GBL28" s="251"/>
      <c r="GBM28" s="251"/>
      <c r="GBN28" s="251"/>
      <c r="GBO28" s="251"/>
      <c r="GBP28" s="251"/>
      <c r="GBQ28" s="251"/>
      <c r="GBR28" s="251"/>
      <c r="GBS28" s="251"/>
      <c r="GBT28" s="251"/>
      <c r="GBU28" s="251"/>
      <c r="GBV28" s="251"/>
      <c r="GBW28" s="251"/>
      <c r="GBX28" s="251"/>
      <c r="GBY28" s="251"/>
      <c r="GBZ28" s="251"/>
      <c r="GCA28" s="251"/>
      <c r="GCB28" s="251"/>
      <c r="GCC28" s="251"/>
      <c r="GCD28" s="251"/>
      <c r="GCE28" s="251"/>
      <c r="GCF28" s="251"/>
      <c r="GCG28" s="251"/>
      <c r="GCH28" s="251"/>
      <c r="GCI28" s="251"/>
      <c r="GCJ28" s="251"/>
      <c r="GCK28" s="251"/>
      <c r="GCL28" s="251"/>
      <c r="GCM28" s="251"/>
      <c r="GCN28" s="251"/>
      <c r="GCO28" s="251"/>
      <c r="GCP28" s="251"/>
      <c r="GCQ28" s="251"/>
      <c r="GCR28" s="251"/>
      <c r="GCS28" s="251"/>
      <c r="GCT28" s="251"/>
      <c r="GCU28" s="251"/>
      <c r="GCV28" s="251"/>
      <c r="GCW28" s="251"/>
      <c r="GCX28" s="251"/>
      <c r="GCY28" s="251"/>
      <c r="GCZ28" s="251"/>
      <c r="GDA28" s="251"/>
      <c r="GDB28" s="251"/>
      <c r="GDC28" s="251"/>
      <c r="GDD28" s="251"/>
      <c r="GDE28" s="251"/>
      <c r="GDF28" s="251"/>
      <c r="GDG28" s="251"/>
      <c r="GDH28" s="251"/>
      <c r="GDI28" s="251"/>
      <c r="GDJ28" s="251"/>
      <c r="GDK28" s="251"/>
      <c r="GDL28" s="251"/>
      <c r="GDM28" s="251"/>
      <c r="GDN28" s="251"/>
      <c r="GDO28" s="251"/>
      <c r="GDP28" s="251"/>
      <c r="GDQ28" s="251"/>
      <c r="GDR28" s="251"/>
      <c r="GDS28" s="251"/>
      <c r="GDT28" s="251"/>
      <c r="GDU28" s="251"/>
      <c r="GDV28" s="251"/>
      <c r="GDW28" s="251"/>
      <c r="GDX28" s="251"/>
      <c r="GDY28" s="251"/>
      <c r="GDZ28" s="251"/>
      <c r="GEA28" s="251"/>
      <c r="GEB28" s="251"/>
      <c r="GEC28" s="251"/>
      <c r="GED28" s="251"/>
      <c r="GEE28" s="251"/>
      <c r="GEF28" s="251"/>
      <c r="GEG28" s="251"/>
      <c r="GEH28" s="251"/>
      <c r="GEI28" s="251"/>
      <c r="GEJ28" s="251"/>
      <c r="GEK28" s="251"/>
      <c r="GEL28" s="251"/>
      <c r="GEM28" s="251"/>
      <c r="GEN28" s="251"/>
      <c r="GEO28" s="251"/>
      <c r="GEP28" s="251"/>
      <c r="GEQ28" s="251"/>
      <c r="GER28" s="251"/>
      <c r="GES28" s="251"/>
      <c r="GET28" s="251"/>
      <c r="GEU28" s="251"/>
      <c r="GEV28" s="251"/>
      <c r="GEW28" s="251"/>
      <c r="GEX28" s="251"/>
      <c r="GEY28" s="251"/>
      <c r="GEZ28" s="251"/>
      <c r="GFA28" s="251"/>
      <c r="GFB28" s="251"/>
      <c r="GFC28" s="251"/>
      <c r="GFD28" s="251"/>
      <c r="GFE28" s="251"/>
      <c r="GFF28" s="251"/>
      <c r="GFG28" s="251"/>
      <c r="GFH28" s="251"/>
      <c r="GFI28" s="251"/>
      <c r="GFJ28" s="251"/>
      <c r="GFK28" s="251"/>
      <c r="GFL28" s="251"/>
      <c r="GFM28" s="251"/>
      <c r="GFN28" s="251"/>
      <c r="GFO28" s="251"/>
      <c r="GFP28" s="251"/>
      <c r="GFQ28" s="251"/>
      <c r="GFR28" s="251"/>
      <c r="GFS28" s="251"/>
      <c r="GFT28" s="251"/>
      <c r="GFU28" s="251"/>
      <c r="GFV28" s="251"/>
      <c r="GFW28" s="251"/>
      <c r="GFX28" s="251"/>
      <c r="GFY28" s="251"/>
      <c r="GFZ28" s="251"/>
      <c r="GGA28" s="251"/>
      <c r="GGB28" s="251"/>
      <c r="GGC28" s="251"/>
      <c r="GGD28" s="251"/>
      <c r="GGE28" s="251"/>
      <c r="GGF28" s="251"/>
      <c r="GGG28" s="251"/>
      <c r="GGH28" s="251"/>
      <c r="GGI28" s="251"/>
      <c r="GGJ28" s="251"/>
      <c r="GGK28" s="251"/>
      <c r="GGL28" s="251"/>
      <c r="GGM28" s="251"/>
      <c r="GGN28" s="251"/>
      <c r="GGO28" s="251"/>
      <c r="GGP28" s="251"/>
      <c r="GGQ28" s="251"/>
      <c r="GGR28" s="251"/>
      <c r="GGS28" s="251"/>
      <c r="GGT28" s="251"/>
      <c r="GGU28" s="251"/>
      <c r="GGV28" s="251"/>
      <c r="GGW28" s="251"/>
      <c r="GGX28" s="251"/>
      <c r="GGY28" s="251"/>
      <c r="GGZ28" s="251"/>
      <c r="GHA28" s="251"/>
      <c r="GHB28" s="251"/>
      <c r="GHC28" s="251"/>
      <c r="GHD28" s="251"/>
      <c r="GHE28" s="251"/>
      <c r="GHF28" s="251"/>
      <c r="GHG28" s="251"/>
      <c r="GHH28" s="251"/>
      <c r="GHI28" s="251"/>
      <c r="GHJ28" s="251"/>
      <c r="GHK28" s="251"/>
      <c r="GHL28" s="251"/>
      <c r="GHM28" s="251"/>
      <c r="GHN28" s="251"/>
      <c r="GHO28" s="251"/>
      <c r="GHP28" s="251"/>
      <c r="GHQ28" s="251"/>
      <c r="GHR28" s="251"/>
      <c r="GHS28" s="251"/>
      <c r="GHT28" s="251"/>
      <c r="GHU28" s="251"/>
      <c r="GHV28" s="251"/>
      <c r="GHW28" s="251"/>
      <c r="GHX28" s="251"/>
      <c r="GHY28" s="251"/>
      <c r="GHZ28" s="251"/>
      <c r="GIA28" s="251"/>
      <c r="GIB28" s="251"/>
      <c r="GIC28" s="251"/>
      <c r="GID28" s="251"/>
      <c r="GIE28" s="251"/>
      <c r="GIF28" s="251"/>
      <c r="GIG28" s="251"/>
      <c r="GIH28" s="251"/>
      <c r="GII28" s="251"/>
      <c r="GIJ28" s="251"/>
      <c r="GIK28" s="251"/>
      <c r="GIL28" s="251"/>
      <c r="GIM28" s="251"/>
      <c r="GIN28" s="251"/>
      <c r="GIO28" s="251"/>
      <c r="GIP28" s="251"/>
      <c r="GIQ28" s="251"/>
      <c r="GIR28" s="251"/>
      <c r="GIS28" s="251"/>
      <c r="GIT28" s="251"/>
      <c r="GIU28" s="251"/>
      <c r="GIV28" s="251"/>
      <c r="GIW28" s="251"/>
      <c r="GIX28" s="251"/>
      <c r="GIY28" s="251"/>
      <c r="GIZ28" s="251"/>
      <c r="GJA28" s="251"/>
      <c r="GJB28" s="251"/>
      <c r="GJC28" s="251"/>
      <c r="GJD28" s="251"/>
      <c r="GJE28" s="251"/>
      <c r="GJF28" s="251"/>
      <c r="GJG28" s="251"/>
      <c r="GJH28" s="251"/>
      <c r="GJI28" s="251"/>
      <c r="GJJ28" s="251"/>
      <c r="GJK28" s="251"/>
      <c r="GJL28" s="251"/>
      <c r="GJM28" s="251"/>
      <c r="GJN28" s="251"/>
      <c r="GJO28" s="251"/>
      <c r="GJP28" s="251"/>
      <c r="GJQ28" s="251"/>
      <c r="GJR28" s="251"/>
      <c r="GJS28" s="251"/>
      <c r="GJT28" s="251"/>
      <c r="GJU28" s="251"/>
      <c r="GJV28" s="251"/>
      <c r="GJW28" s="251"/>
      <c r="GJX28" s="251"/>
      <c r="GJY28" s="251"/>
      <c r="GJZ28" s="251"/>
      <c r="GKA28" s="251"/>
      <c r="GKB28" s="251"/>
      <c r="GKC28" s="251"/>
      <c r="GKD28" s="251"/>
      <c r="GKE28" s="251"/>
      <c r="GKF28" s="251"/>
      <c r="GKG28" s="251"/>
      <c r="GKH28" s="251"/>
      <c r="GKI28" s="251"/>
      <c r="GKJ28" s="251"/>
      <c r="GKK28" s="251"/>
      <c r="GKL28" s="251"/>
      <c r="GKM28" s="251"/>
      <c r="GKN28" s="251"/>
      <c r="GKO28" s="251"/>
      <c r="GKP28" s="251"/>
      <c r="GKQ28" s="251"/>
      <c r="GKR28" s="251"/>
      <c r="GKS28" s="251"/>
      <c r="GKT28" s="251"/>
      <c r="GKU28" s="251"/>
      <c r="GKV28" s="251"/>
      <c r="GKW28" s="251"/>
      <c r="GKX28" s="251"/>
      <c r="GKY28" s="251"/>
      <c r="GKZ28" s="251"/>
      <c r="GLA28" s="251"/>
      <c r="GLB28" s="251"/>
      <c r="GLC28" s="251"/>
      <c r="GLD28" s="251"/>
      <c r="GLE28" s="251"/>
      <c r="GLF28" s="251"/>
      <c r="GLG28" s="251"/>
      <c r="GLH28" s="251"/>
      <c r="GLI28" s="251"/>
      <c r="GLJ28" s="251"/>
      <c r="GLK28" s="251"/>
      <c r="GLL28" s="251"/>
      <c r="GLM28" s="251"/>
      <c r="GLN28" s="251"/>
      <c r="GLO28" s="251"/>
      <c r="GLP28" s="251"/>
      <c r="GLQ28" s="251"/>
      <c r="GLR28" s="251"/>
      <c r="GLS28" s="251"/>
      <c r="GLT28" s="251"/>
      <c r="GLU28" s="251"/>
      <c r="GLV28" s="251"/>
      <c r="GLW28" s="251"/>
      <c r="GLX28" s="251"/>
      <c r="GLY28" s="251"/>
      <c r="GLZ28" s="251"/>
      <c r="GMA28" s="251"/>
      <c r="GMB28" s="251"/>
      <c r="GMC28" s="251"/>
      <c r="GMD28" s="251"/>
      <c r="GME28" s="251"/>
      <c r="GMF28" s="251"/>
      <c r="GMG28" s="251"/>
      <c r="GMH28" s="251"/>
      <c r="GMI28" s="251"/>
      <c r="GMJ28" s="251"/>
      <c r="GMK28" s="251"/>
      <c r="GML28" s="251"/>
      <c r="GMM28" s="251"/>
      <c r="GMN28" s="251"/>
      <c r="GMO28" s="251"/>
      <c r="GMP28" s="251"/>
      <c r="GMQ28" s="251"/>
      <c r="GMR28" s="251"/>
      <c r="GMS28" s="251"/>
      <c r="GMT28" s="251"/>
      <c r="GMU28" s="251"/>
      <c r="GMV28" s="251"/>
      <c r="GMW28" s="251"/>
      <c r="GMX28" s="251"/>
      <c r="GMY28" s="251"/>
      <c r="GMZ28" s="251"/>
      <c r="GNA28" s="251"/>
      <c r="GNB28" s="251"/>
      <c r="GNC28" s="251"/>
      <c r="GND28" s="251"/>
      <c r="GNE28" s="251"/>
      <c r="GNF28" s="251"/>
      <c r="GNG28" s="251"/>
      <c r="GNH28" s="251"/>
      <c r="GNI28" s="251"/>
      <c r="GNJ28" s="251"/>
      <c r="GNK28" s="251"/>
      <c r="GNL28" s="251"/>
      <c r="GNM28" s="251"/>
      <c r="GNN28" s="251"/>
      <c r="GNO28" s="251"/>
      <c r="GNP28" s="251"/>
      <c r="GNQ28" s="251"/>
      <c r="GNR28" s="251"/>
      <c r="GNS28" s="251"/>
      <c r="GNT28" s="251"/>
      <c r="GNU28" s="251"/>
      <c r="GNV28" s="251"/>
      <c r="GNW28" s="251"/>
      <c r="GNX28" s="251"/>
      <c r="GNY28" s="251"/>
      <c r="GNZ28" s="251"/>
      <c r="GOA28" s="251"/>
      <c r="GOB28" s="251"/>
      <c r="GOC28" s="251"/>
      <c r="GOD28" s="251"/>
      <c r="GOE28" s="251"/>
      <c r="GOF28" s="251"/>
      <c r="GOG28" s="251"/>
      <c r="GOH28" s="251"/>
      <c r="GOI28" s="251"/>
      <c r="GOJ28" s="251"/>
      <c r="GOK28" s="251"/>
      <c r="GOL28" s="251"/>
      <c r="GOM28" s="251"/>
      <c r="GON28" s="251"/>
      <c r="GOO28" s="251"/>
      <c r="GOP28" s="251"/>
      <c r="GOQ28" s="251"/>
      <c r="GOR28" s="251"/>
      <c r="GOS28" s="251"/>
      <c r="GOT28" s="251"/>
      <c r="GOU28" s="251"/>
      <c r="GOV28" s="251"/>
      <c r="GOW28" s="251"/>
      <c r="GOX28" s="251"/>
      <c r="GOY28" s="251"/>
      <c r="GOZ28" s="251"/>
      <c r="GPA28" s="251"/>
      <c r="GPB28" s="251"/>
      <c r="GPC28" s="251"/>
      <c r="GPD28" s="251"/>
      <c r="GPE28" s="251"/>
      <c r="GPF28" s="251"/>
      <c r="GPG28" s="251"/>
      <c r="GPH28" s="251"/>
      <c r="GPI28" s="251"/>
      <c r="GPJ28" s="251"/>
      <c r="GPK28" s="251"/>
      <c r="GPL28" s="251"/>
      <c r="GPM28" s="251"/>
      <c r="GPN28" s="251"/>
      <c r="GPO28" s="251"/>
      <c r="GPP28" s="251"/>
      <c r="GPQ28" s="251"/>
      <c r="GPR28" s="251"/>
      <c r="GPS28" s="251"/>
      <c r="GPT28" s="251"/>
      <c r="GPU28" s="251"/>
      <c r="GPV28" s="251"/>
      <c r="GPW28" s="251"/>
      <c r="GPX28" s="251"/>
      <c r="GPY28" s="251"/>
      <c r="GPZ28" s="251"/>
      <c r="GQA28" s="251"/>
      <c r="GQB28" s="251"/>
      <c r="GQC28" s="251"/>
      <c r="GQD28" s="251"/>
      <c r="GQE28" s="251"/>
      <c r="GQF28" s="251"/>
      <c r="GQG28" s="251"/>
      <c r="GQH28" s="251"/>
      <c r="GQI28" s="251"/>
      <c r="GQJ28" s="251"/>
      <c r="GQK28" s="251"/>
      <c r="GQL28" s="251"/>
      <c r="GQM28" s="251"/>
      <c r="GQN28" s="251"/>
      <c r="GQO28" s="251"/>
      <c r="GQP28" s="251"/>
      <c r="GQQ28" s="251"/>
      <c r="GQR28" s="251"/>
      <c r="GQS28" s="251"/>
      <c r="GQT28" s="251"/>
      <c r="GQU28" s="251"/>
      <c r="GQV28" s="251"/>
      <c r="GQW28" s="251"/>
      <c r="GQX28" s="251"/>
      <c r="GQY28" s="251"/>
      <c r="GQZ28" s="251"/>
      <c r="GRA28" s="251"/>
      <c r="GRB28" s="251"/>
      <c r="GRC28" s="251"/>
      <c r="GRD28" s="251"/>
      <c r="GRE28" s="251"/>
      <c r="GRF28" s="251"/>
      <c r="GRG28" s="251"/>
      <c r="GRH28" s="251"/>
      <c r="GRI28" s="251"/>
      <c r="GRJ28" s="251"/>
      <c r="GRK28" s="251"/>
      <c r="GRL28" s="251"/>
      <c r="GRM28" s="251"/>
      <c r="GRN28" s="251"/>
      <c r="GRO28" s="251"/>
      <c r="GRP28" s="251"/>
      <c r="GRQ28" s="251"/>
      <c r="GRR28" s="251"/>
      <c r="GRS28" s="251"/>
      <c r="GRT28" s="251"/>
      <c r="GRU28" s="251"/>
      <c r="GRV28" s="251"/>
      <c r="GRW28" s="251"/>
      <c r="GRX28" s="251"/>
      <c r="GRY28" s="251"/>
      <c r="GRZ28" s="251"/>
      <c r="GSA28" s="251"/>
      <c r="GSB28" s="251"/>
      <c r="GSC28" s="251"/>
      <c r="GSD28" s="251"/>
      <c r="GSE28" s="251"/>
      <c r="GSF28" s="251"/>
      <c r="GSG28" s="251"/>
      <c r="GSH28" s="251"/>
      <c r="GSI28" s="251"/>
      <c r="GSJ28" s="251"/>
      <c r="GSK28" s="251"/>
      <c r="GSL28" s="251"/>
      <c r="GSM28" s="251"/>
      <c r="GSN28" s="251"/>
      <c r="GSO28" s="251"/>
      <c r="GSP28" s="251"/>
      <c r="GSQ28" s="251"/>
      <c r="GSR28" s="251"/>
      <c r="GSS28" s="251"/>
      <c r="GST28" s="251"/>
      <c r="GSU28" s="251"/>
      <c r="GSV28" s="251"/>
      <c r="GSW28" s="251"/>
      <c r="GSX28" s="251"/>
      <c r="GSY28" s="251"/>
      <c r="GSZ28" s="251"/>
      <c r="GTA28" s="251"/>
      <c r="GTB28" s="251"/>
      <c r="GTC28" s="251"/>
      <c r="GTD28" s="251"/>
      <c r="GTE28" s="251"/>
      <c r="GTF28" s="251"/>
      <c r="GTG28" s="251"/>
      <c r="GTH28" s="251"/>
      <c r="GTI28" s="251"/>
      <c r="GTJ28" s="251"/>
      <c r="GTK28" s="251"/>
      <c r="GTL28" s="251"/>
      <c r="GTM28" s="251"/>
      <c r="GTN28" s="251"/>
      <c r="GTO28" s="251"/>
      <c r="GTP28" s="251"/>
      <c r="GTQ28" s="251"/>
      <c r="GTR28" s="251"/>
      <c r="GTS28" s="251"/>
      <c r="GTT28" s="251"/>
      <c r="GTU28" s="251"/>
      <c r="GTV28" s="251"/>
      <c r="GTW28" s="251"/>
      <c r="GTX28" s="251"/>
      <c r="GTY28" s="251"/>
      <c r="GTZ28" s="251"/>
      <c r="GUA28" s="251"/>
      <c r="GUB28" s="251"/>
      <c r="GUC28" s="251"/>
      <c r="GUD28" s="251"/>
      <c r="GUE28" s="251"/>
      <c r="GUF28" s="251"/>
      <c r="GUG28" s="251"/>
      <c r="GUH28" s="251"/>
      <c r="GUI28" s="251"/>
      <c r="GUJ28" s="251"/>
      <c r="GUK28" s="251"/>
      <c r="GUL28" s="251"/>
      <c r="GUM28" s="251"/>
      <c r="GUN28" s="251"/>
      <c r="GUO28" s="251"/>
      <c r="GUP28" s="251"/>
      <c r="GUQ28" s="251"/>
      <c r="GUR28" s="251"/>
      <c r="GUS28" s="251"/>
      <c r="GUT28" s="251"/>
      <c r="GUU28" s="251"/>
      <c r="GUV28" s="251"/>
      <c r="GUW28" s="251"/>
      <c r="GUX28" s="251"/>
      <c r="GUY28" s="251"/>
      <c r="GUZ28" s="251"/>
      <c r="GVA28" s="251"/>
      <c r="GVB28" s="251"/>
      <c r="GVC28" s="251"/>
      <c r="GVD28" s="251"/>
      <c r="GVE28" s="251"/>
      <c r="GVF28" s="251"/>
      <c r="GVG28" s="251"/>
      <c r="GVH28" s="251"/>
      <c r="GVI28" s="251"/>
      <c r="GVJ28" s="251"/>
      <c r="GVK28" s="251"/>
      <c r="GVL28" s="251"/>
      <c r="GVM28" s="251"/>
      <c r="GVN28" s="251"/>
      <c r="GVO28" s="251"/>
      <c r="GVP28" s="251"/>
      <c r="GVQ28" s="251"/>
      <c r="GVR28" s="251"/>
      <c r="GVS28" s="251"/>
      <c r="GVT28" s="251"/>
      <c r="GVU28" s="251"/>
      <c r="GVV28" s="251"/>
      <c r="GVW28" s="251"/>
      <c r="GVX28" s="251"/>
      <c r="GVY28" s="251"/>
      <c r="GVZ28" s="251"/>
      <c r="GWA28" s="251"/>
      <c r="GWB28" s="251"/>
      <c r="GWC28" s="251"/>
      <c r="GWD28" s="251"/>
      <c r="GWE28" s="251"/>
      <c r="GWF28" s="251"/>
      <c r="GWG28" s="251"/>
      <c r="GWH28" s="251"/>
      <c r="GWI28" s="251"/>
      <c r="GWJ28" s="251"/>
      <c r="GWK28" s="251"/>
      <c r="GWL28" s="251"/>
      <c r="GWM28" s="251"/>
      <c r="GWN28" s="251"/>
      <c r="GWO28" s="251"/>
      <c r="GWP28" s="251"/>
      <c r="GWQ28" s="251"/>
      <c r="GWR28" s="251"/>
      <c r="GWS28" s="251"/>
      <c r="GWT28" s="251"/>
      <c r="GWU28" s="251"/>
      <c r="GWV28" s="251"/>
      <c r="GWW28" s="251"/>
      <c r="GWX28" s="251"/>
      <c r="GWY28" s="251"/>
      <c r="GWZ28" s="251"/>
      <c r="GXA28" s="251"/>
      <c r="GXB28" s="251"/>
      <c r="GXC28" s="251"/>
      <c r="GXD28" s="251"/>
      <c r="GXE28" s="251"/>
      <c r="GXF28" s="251"/>
      <c r="GXG28" s="251"/>
      <c r="GXH28" s="251"/>
      <c r="GXI28" s="251"/>
      <c r="GXJ28" s="251"/>
      <c r="GXK28" s="251"/>
      <c r="GXL28" s="251"/>
      <c r="GXM28" s="251"/>
      <c r="GXN28" s="251"/>
      <c r="GXO28" s="251"/>
      <c r="GXP28" s="251"/>
      <c r="GXQ28" s="251"/>
      <c r="GXR28" s="251"/>
      <c r="GXS28" s="251"/>
      <c r="GXT28" s="251"/>
      <c r="GXU28" s="251"/>
      <c r="GXV28" s="251"/>
      <c r="GXW28" s="251"/>
      <c r="GXX28" s="251"/>
      <c r="GXY28" s="251"/>
      <c r="GXZ28" s="251"/>
      <c r="GYA28" s="251"/>
      <c r="GYB28" s="251"/>
      <c r="GYC28" s="251"/>
      <c r="GYD28" s="251"/>
      <c r="GYE28" s="251"/>
      <c r="GYF28" s="251"/>
      <c r="GYG28" s="251"/>
      <c r="GYH28" s="251"/>
      <c r="GYI28" s="251"/>
      <c r="GYJ28" s="251"/>
      <c r="GYK28" s="251"/>
      <c r="GYL28" s="251"/>
      <c r="GYM28" s="251"/>
      <c r="GYN28" s="251"/>
      <c r="GYO28" s="251"/>
      <c r="GYP28" s="251"/>
      <c r="GYQ28" s="251"/>
      <c r="GYR28" s="251"/>
      <c r="GYS28" s="251"/>
      <c r="GYT28" s="251"/>
      <c r="GYU28" s="251"/>
      <c r="GYV28" s="251"/>
      <c r="GYW28" s="251"/>
      <c r="GYX28" s="251"/>
      <c r="GYY28" s="251"/>
      <c r="GYZ28" s="251"/>
      <c r="GZA28" s="251"/>
      <c r="GZB28" s="251"/>
      <c r="GZC28" s="251"/>
      <c r="GZD28" s="251"/>
      <c r="GZE28" s="251"/>
      <c r="GZF28" s="251"/>
      <c r="GZG28" s="251"/>
      <c r="GZH28" s="251"/>
      <c r="GZI28" s="251"/>
      <c r="GZJ28" s="251"/>
      <c r="GZK28" s="251"/>
      <c r="GZL28" s="251"/>
      <c r="GZM28" s="251"/>
      <c r="GZN28" s="251"/>
      <c r="GZO28" s="251"/>
      <c r="GZP28" s="251"/>
      <c r="GZQ28" s="251"/>
      <c r="GZR28" s="251"/>
      <c r="GZS28" s="251"/>
      <c r="GZT28" s="251"/>
      <c r="GZU28" s="251"/>
      <c r="GZV28" s="251"/>
      <c r="GZW28" s="251"/>
      <c r="GZX28" s="251"/>
      <c r="GZY28" s="251"/>
      <c r="GZZ28" s="251"/>
      <c r="HAA28" s="251"/>
      <c r="HAB28" s="251"/>
      <c r="HAC28" s="251"/>
      <c r="HAD28" s="251"/>
      <c r="HAE28" s="251"/>
      <c r="HAF28" s="251"/>
      <c r="HAG28" s="251"/>
      <c r="HAH28" s="251"/>
      <c r="HAI28" s="251"/>
      <c r="HAJ28" s="251"/>
      <c r="HAK28" s="251"/>
      <c r="HAL28" s="251"/>
      <c r="HAM28" s="251"/>
      <c r="HAN28" s="251"/>
      <c r="HAO28" s="251"/>
      <c r="HAP28" s="251"/>
      <c r="HAQ28" s="251"/>
      <c r="HAR28" s="251"/>
      <c r="HAS28" s="251"/>
      <c r="HAT28" s="251"/>
      <c r="HAU28" s="251"/>
      <c r="HAV28" s="251"/>
      <c r="HAW28" s="251"/>
      <c r="HAX28" s="251"/>
      <c r="HAY28" s="251"/>
      <c r="HAZ28" s="251"/>
      <c r="HBA28" s="251"/>
      <c r="HBB28" s="251"/>
      <c r="HBC28" s="251"/>
      <c r="HBD28" s="251"/>
      <c r="HBE28" s="251"/>
      <c r="HBF28" s="251"/>
      <c r="HBG28" s="251"/>
      <c r="HBH28" s="251"/>
      <c r="HBI28" s="251"/>
      <c r="HBJ28" s="251"/>
      <c r="HBK28" s="251"/>
      <c r="HBL28" s="251"/>
      <c r="HBM28" s="251"/>
      <c r="HBN28" s="251"/>
      <c r="HBO28" s="251"/>
      <c r="HBP28" s="251"/>
      <c r="HBQ28" s="251"/>
      <c r="HBR28" s="251"/>
      <c r="HBS28" s="251"/>
      <c r="HBT28" s="251"/>
      <c r="HBU28" s="251"/>
      <c r="HBV28" s="251"/>
      <c r="HBW28" s="251"/>
      <c r="HBX28" s="251"/>
      <c r="HBY28" s="251"/>
      <c r="HBZ28" s="251"/>
      <c r="HCA28" s="251"/>
      <c r="HCB28" s="251"/>
      <c r="HCC28" s="251"/>
      <c r="HCD28" s="251"/>
      <c r="HCE28" s="251"/>
      <c r="HCF28" s="251"/>
      <c r="HCG28" s="251"/>
      <c r="HCH28" s="251"/>
      <c r="HCI28" s="251"/>
      <c r="HCJ28" s="251"/>
      <c r="HCK28" s="251"/>
      <c r="HCL28" s="251"/>
      <c r="HCM28" s="251"/>
      <c r="HCN28" s="251"/>
      <c r="HCO28" s="251"/>
      <c r="HCP28" s="251"/>
      <c r="HCQ28" s="251"/>
      <c r="HCR28" s="251"/>
      <c r="HCS28" s="251"/>
      <c r="HCT28" s="251"/>
      <c r="HCU28" s="251"/>
      <c r="HCV28" s="251"/>
      <c r="HCW28" s="251"/>
      <c r="HCX28" s="251"/>
      <c r="HCY28" s="251"/>
      <c r="HCZ28" s="251"/>
      <c r="HDA28" s="251"/>
      <c r="HDB28" s="251"/>
      <c r="HDC28" s="251"/>
      <c r="HDD28" s="251"/>
      <c r="HDE28" s="251"/>
      <c r="HDF28" s="251"/>
      <c r="HDG28" s="251"/>
      <c r="HDH28" s="251"/>
      <c r="HDI28" s="251"/>
      <c r="HDJ28" s="251"/>
      <c r="HDK28" s="251"/>
      <c r="HDL28" s="251"/>
      <c r="HDM28" s="251"/>
      <c r="HDN28" s="251"/>
      <c r="HDO28" s="251"/>
      <c r="HDP28" s="251"/>
      <c r="HDQ28" s="251"/>
      <c r="HDR28" s="251"/>
      <c r="HDS28" s="251"/>
      <c r="HDT28" s="251"/>
      <c r="HDU28" s="251"/>
      <c r="HDV28" s="251"/>
      <c r="HDW28" s="251"/>
      <c r="HDX28" s="251"/>
      <c r="HDY28" s="251"/>
      <c r="HDZ28" s="251"/>
      <c r="HEA28" s="251"/>
      <c r="HEB28" s="251"/>
      <c r="HEC28" s="251"/>
      <c r="HED28" s="251"/>
      <c r="HEE28" s="251"/>
      <c r="HEF28" s="251"/>
      <c r="HEG28" s="251"/>
      <c r="HEH28" s="251"/>
      <c r="HEI28" s="251"/>
      <c r="HEJ28" s="251"/>
      <c r="HEK28" s="251"/>
      <c r="HEL28" s="251"/>
      <c r="HEM28" s="251"/>
      <c r="HEN28" s="251"/>
      <c r="HEO28" s="251"/>
      <c r="HEP28" s="251"/>
      <c r="HEQ28" s="251"/>
      <c r="HER28" s="251"/>
      <c r="HES28" s="251"/>
      <c r="HET28" s="251"/>
      <c r="HEU28" s="251"/>
      <c r="HEV28" s="251"/>
      <c r="HEW28" s="251"/>
      <c r="HEX28" s="251"/>
      <c r="HEY28" s="251"/>
      <c r="HEZ28" s="251"/>
      <c r="HFA28" s="251"/>
      <c r="HFB28" s="251"/>
      <c r="HFC28" s="251"/>
      <c r="HFD28" s="251"/>
      <c r="HFE28" s="251"/>
      <c r="HFF28" s="251"/>
      <c r="HFG28" s="251"/>
      <c r="HFH28" s="251"/>
      <c r="HFI28" s="251"/>
      <c r="HFJ28" s="251"/>
      <c r="HFK28" s="251"/>
      <c r="HFL28" s="251"/>
      <c r="HFM28" s="251"/>
      <c r="HFN28" s="251"/>
      <c r="HFO28" s="251"/>
      <c r="HFP28" s="251"/>
      <c r="HFQ28" s="251"/>
      <c r="HFR28" s="251"/>
      <c r="HFS28" s="251"/>
      <c r="HFT28" s="251"/>
      <c r="HFU28" s="251"/>
      <c r="HFV28" s="251"/>
      <c r="HFW28" s="251"/>
      <c r="HFX28" s="251"/>
      <c r="HFY28" s="251"/>
      <c r="HFZ28" s="251"/>
      <c r="HGA28" s="251"/>
      <c r="HGB28" s="251"/>
      <c r="HGC28" s="251"/>
      <c r="HGD28" s="251"/>
      <c r="HGE28" s="251"/>
      <c r="HGF28" s="251"/>
      <c r="HGG28" s="251"/>
      <c r="HGH28" s="251"/>
      <c r="HGI28" s="251"/>
      <c r="HGJ28" s="251"/>
      <c r="HGK28" s="251"/>
      <c r="HGL28" s="251"/>
      <c r="HGM28" s="251"/>
      <c r="HGN28" s="251"/>
      <c r="HGO28" s="251"/>
      <c r="HGP28" s="251"/>
      <c r="HGQ28" s="251"/>
      <c r="HGR28" s="251"/>
      <c r="HGS28" s="251"/>
      <c r="HGT28" s="251"/>
      <c r="HGU28" s="251"/>
      <c r="HGV28" s="251"/>
      <c r="HGW28" s="251"/>
      <c r="HGX28" s="251"/>
      <c r="HGY28" s="251"/>
      <c r="HGZ28" s="251"/>
      <c r="HHA28" s="251"/>
      <c r="HHB28" s="251"/>
      <c r="HHC28" s="251"/>
      <c r="HHD28" s="251"/>
      <c r="HHE28" s="251"/>
      <c r="HHF28" s="251"/>
      <c r="HHG28" s="251"/>
      <c r="HHH28" s="251"/>
      <c r="HHI28" s="251"/>
      <c r="HHJ28" s="251"/>
      <c r="HHK28" s="251"/>
      <c r="HHL28" s="251"/>
      <c r="HHM28" s="251"/>
      <c r="HHN28" s="251"/>
      <c r="HHO28" s="251"/>
      <c r="HHP28" s="251"/>
      <c r="HHQ28" s="251"/>
      <c r="HHR28" s="251"/>
      <c r="HHS28" s="251"/>
      <c r="HHT28" s="251"/>
      <c r="HHU28" s="251"/>
      <c r="HHV28" s="251"/>
      <c r="HHW28" s="251"/>
      <c r="HHX28" s="251"/>
      <c r="HHY28" s="251"/>
      <c r="HHZ28" s="251"/>
      <c r="HIA28" s="251"/>
      <c r="HIB28" s="251"/>
      <c r="HIC28" s="251"/>
      <c r="HID28" s="251"/>
      <c r="HIE28" s="251"/>
      <c r="HIF28" s="251"/>
      <c r="HIG28" s="251"/>
      <c r="HIH28" s="251"/>
      <c r="HII28" s="251"/>
      <c r="HIJ28" s="251"/>
      <c r="HIK28" s="251"/>
      <c r="HIL28" s="251"/>
      <c r="HIM28" s="251"/>
      <c r="HIN28" s="251"/>
      <c r="HIO28" s="251"/>
      <c r="HIP28" s="251"/>
      <c r="HIQ28" s="251"/>
      <c r="HIR28" s="251"/>
      <c r="HIS28" s="251"/>
      <c r="HIT28" s="251"/>
      <c r="HIU28" s="251"/>
      <c r="HIV28" s="251"/>
      <c r="HIW28" s="251"/>
      <c r="HIX28" s="251"/>
      <c r="HIY28" s="251"/>
      <c r="HIZ28" s="251"/>
      <c r="HJA28" s="251"/>
      <c r="HJB28" s="251"/>
      <c r="HJC28" s="251"/>
      <c r="HJD28" s="251"/>
      <c r="HJE28" s="251"/>
      <c r="HJF28" s="251"/>
      <c r="HJG28" s="251"/>
      <c r="HJH28" s="251"/>
      <c r="HJI28" s="251"/>
      <c r="HJJ28" s="251"/>
      <c r="HJK28" s="251"/>
      <c r="HJL28" s="251"/>
      <c r="HJM28" s="251"/>
      <c r="HJN28" s="251"/>
      <c r="HJO28" s="251"/>
      <c r="HJP28" s="251"/>
      <c r="HJQ28" s="251"/>
      <c r="HJR28" s="251"/>
      <c r="HJS28" s="251"/>
      <c r="HJT28" s="251"/>
      <c r="HJU28" s="251"/>
      <c r="HJV28" s="251"/>
      <c r="HJW28" s="251"/>
      <c r="HJX28" s="251"/>
      <c r="HJY28" s="251"/>
      <c r="HJZ28" s="251"/>
      <c r="HKA28" s="251"/>
      <c r="HKB28" s="251"/>
      <c r="HKC28" s="251"/>
      <c r="HKD28" s="251"/>
      <c r="HKE28" s="251"/>
      <c r="HKF28" s="251"/>
      <c r="HKG28" s="251"/>
      <c r="HKH28" s="251"/>
      <c r="HKI28" s="251"/>
      <c r="HKJ28" s="251"/>
      <c r="HKK28" s="251"/>
      <c r="HKL28" s="251"/>
      <c r="HKM28" s="251"/>
      <c r="HKN28" s="251"/>
      <c r="HKO28" s="251"/>
      <c r="HKP28" s="251"/>
      <c r="HKQ28" s="251"/>
      <c r="HKR28" s="251"/>
      <c r="HKS28" s="251"/>
      <c r="HKT28" s="251"/>
      <c r="HKU28" s="251"/>
      <c r="HKV28" s="251"/>
      <c r="HKW28" s="251"/>
      <c r="HKX28" s="251"/>
      <c r="HKY28" s="251"/>
      <c r="HKZ28" s="251"/>
      <c r="HLA28" s="251"/>
      <c r="HLB28" s="251"/>
      <c r="HLC28" s="251"/>
      <c r="HLD28" s="251"/>
      <c r="HLE28" s="251"/>
      <c r="HLF28" s="251"/>
      <c r="HLG28" s="251"/>
      <c r="HLH28" s="251"/>
      <c r="HLI28" s="251"/>
      <c r="HLJ28" s="251"/>
      <c r="HLK28" s="251"/>
      <c r="HLL28" s="251"/>
      <c r="HLM28" s="251"/>
      <c r="HLN28" s="251"/>
      <c r="HLO28" s="251"/>
      <c r="HLP28" s="251"/>
      <c r="HLQ28" s="251"/>
      <c r="HLR28" s="251"/>
      <c r="HLS28" s="251"/>
      <c r="HLT28" s="251"/>
      <c r="HLU28" s="251"/>
      <c r="HLV28" s="251"/>
      <c r="HLW28" s="251"/>
      <c r="HLX28" s="251"/>
      <c r="HLY28" s="251"/>
      <c r="HLZ28" s="251"/>
      <c r="HMA28" s="251"/>
      <c r="HMB28" s="251"/>
      <c r="HMC28" s="251"/>
      <c r="HMD28" s="251"/>
      <c r="HME28" s="251"/>
      <c r="HMF28" s="251"/>
      <c r="HMG28" s="251"/>
      <c r="HMH28" s="251"/>
      <c r="HMI28" s="251"/>
      <c r="HMJ28" s="251"/>
      <c r="HMK28" s="251"/>
      <c r="HML28" s="251"/>
      <c r="HMM28" s="251"/>
      <c r="HMN28" s="251"/>
      <c r="HMO28" s="251"/>
      <c r="HMP28" s="251"/>
      <c r="HMQ28" s="251"/>
      <c r="HMR28" s="251"/>
      <c r="HMS28" s="251"/>
      <c r="HMT28" s="251"/>
      <c r="HMU28" s="251"/>
      <c r="HMV28" s="251"/>
      <c r="HMW28" s="251"/>
      <c r="HMX28" s="251"/>
      <c r="HMY28" s="251"/>
      <c r="HMZ28" s="251"/>
      <c r="HNA28" s="251"/>
      <c r="HNB28" s="251"/>
      <c r="HNC28" s="251"/>
      <c r="HND28" s="251"/>
      <c r="HNE28" s="251"/>
      <c r="HNF28" s="251"/>
      <c r="HNG28" s="251"/>
      <c r="HNH28" s="251"/>
      <c r="HNI28" s="251"/>
      <c r="HNJ28" s="251"/>
      <c r="HNK28" s="251"/>
      <c r="HNL28" s="251"/>
      <c r="HNM28" s="251"/>
      <c r="HNN28" s="251"/>
      <c r="HNO28" s="251"/>
      <c r="HNP28" s="251"/>
      <c r="HNQ28" s="251"/>
      <c r="HNR28" s="251"/>
      <c r="HNS28" s="251"/>
      <c r="HNT28" s="251"/>
      <c r="HNU28" s="251"/>
      <c r="HNV28" s="251"/>
      <c r="HNW28" s="251"/>
      <c r="HNX28" s="251"/>
      <c r="HNY28" s="251"/>
      <c r="HNZ28" s="251"/>
      <c r="HOA28" s="251"/>
      <c r="HOB28" s="251"/>
      <c r="HOC28" s="251"/>
      <c r="HOD28" s="251"/>
      <c r="HOE28" s="251"/>
      <c r="HOF28" s="251"/>
      <c r="HOG28" s="251"/>
      <c r="HOH28" s="251"/>
      <c r="HOI28" s="251"/>
      <c r="HOJ28" s="251"/>
      <c r="HOK28" s="251"/>
      <c r="HOL28" s="251"/>
      <c r="HOM28" s="251"/>
      <c r="HON28" s="251"/>
      <c r="HOO28" s="251"/>
      <c r="HOP28" s="251"/>
      <c r="HOQ28" s="251"/>
      <c r="HOR28" s="251"/>
      <c r="HOS28" s="251"/>
      <c r="HOT28" s="251"/>
      <c r="HOU28" s="251"/>
      <c r="HOV28" s="251"/>
      <c r="HOW28" s="251"/>
      <c r="HOX28" s="251"/>
      <c r="HOY28" s="251"/>
      <c r="HOZ28" s="251"/>
      <c r="HPA28" s="251"/>
      <c r="HPB28" s="251"/>
      <c r="HPC28" s="251"/>
      <c r="HPD28" s="251"/>
      <c r="HPE28" s="251"/>
      <c r="HPF28" s="251"/>
      <c r="HPG28" s="251"/>
      <c r="HPH28" s="251"/>
      <c r="HPI28" s="251"/>
      <c r="HPJ28" s="251"/>
      <c r="HPK28" s="251"/>
      <c r="HPL28" s="251"/>
      <c r="HPM28" s="251"/>
      <c r="HPN28" s="251"/>
      <c r="HPO28" s="251"/>
      <c r="HPP28" s="251"/>
      <c r="HPQ28" s="251"/>
      <c r="HPR28" s="251"/>
      <c r="HPS28" s="251"/>
      <c r="HPT28" s="251"/>
      <c r="HPU28" s="251"/>
      <c r="HPV28" s="251"/>
      <c r="HPW28" s="251"/>
      <c r="HPX28" s="251"/>
      <c r="HPY28" s="251"/>
      <c r="HPZ28" s="251"/>
      <c r="HQA28" s="251"/>
      <c r="HQB28" s="251"/>
      <c r="HQC28" s="251"/>
      <c r="HQD28" s="251"/>
      <c r="HQE28" s="251"/>
      <c r="HQF28" s="251"/>
      <c r="HQG28" s="251"/>
      <c r="HQH28" s="251"/>
      <c r="HQI28" s="251"/>
      <c r="HQJ28" s="251"/>
      <c r="HQK28" s="251"/>
      <c r="HQL28" s="251"/>
      <c r="HQM28" s="251"/>
      <c r="HQN28" s="251"/>
      <c r="HQO28" s="251"/>
      <c r="HQP28" s="251"/>
      <c r="HQQ28" s="251"/>
      <c r="HQR28" s="251"/>
      <c r="HQS28" s="251"/>
      <c r="HQT28" s="251"/>
      <c r="HQU28" s="251"/>
      <c r="HQV28" s="251"/>
      <c r="HQW28" s="251"/>
      <c r="HQX28" s="251"/>
      <c r="HQY28" s="251"/>
      <c r="HQZ28" s="251"/>
      <c r="HRA28" s="251"/>
      <c r="HRB28" s="251"/>
      <c r="HRC28" s="251"/>
      <c r="HRD28" s="251"/>
      <c r="HRE28" s="251"/>
      <c r="HRF28" s="251"/>
      <c r="HRG28" s="251"/>
      <c r="HRH28" s="251"/>
      <c r="HRI28" s="251"/>
      <c r="HRJ28" s="251"/>
      <c r="HRK28" s="251"/>
      <c r="HRL28" s="251"/>
      <c r="HRM28" s="251"/>
      <c r="HRN28" s="251"/>
      <c r="HRO28" s="251"/>
      <c r="HRP28" s="251"/>
      <c r="HRQ28" s="251"/>
      <c r="HRR28" s="251"/>
      <c r="HRS28" s="251"/>
      <c r="HRT28" s="251"/>
      <c r="HRU28" s="251"/>
      <c r="HRV28" s="251"/>
      <c r="HRW28" s="251"/>
      <c r="HRX28" s="251"/>
      <c r="HRY28" s="251"/>
      <c r="HRZ28" s="251"/>
      <c r="HSA28" s="251"/>
      <c r="HSB28" s="251"/>
      <c r="HSC28" s="251"/>
      <c r="HSD28" s="251"/>
      <c r="HSE28" s="251"/>
      <c r="HSF28" s="251"/>
      <c r="HSG28" s="251"/>
      <c r="HSH28" s="251"/>
      <c r="HSI28" s="251"/>
      <c r="HSJ28" s="251"/>
      <c r="HSK28" s="251"/>
      <c r="HSL28" s="251"/>
      <c r="HSM28" s="251"/>
      <c r="HSN28" s="251"/>
      <c r="HSO28" s="251"/>
      <c r="HSP28" s="251"/>
      <c r="HSQ28" s="251"/>
      <c r="HSR28" s="251"/>
      <c r="HSS28" s="251"/>
      <c r="HST28" s="251"/>
      <c r="HSU28" s="251"/>
      <c r="HSV28" s="251"/>
      <c r="HSW28" s="251"/>
      <c r="HSX28" s="251"/>
      <c r="HSY28" s="251"/>
      <c r="HSZ28" s="251"/>
      <c r="HTA28" s="251"/>
      <c r="HTB28" s="251"/>
      <c r="HTC28" s="251"/>
      <c r="HTD28" s="251"/>
      <c r="HTE28" s="251"/>
      <c r="HTF28" s="251"/>
      <c r="HTG28" s="251"/>
      <c r="HTH28" s="251"/>
      <c r="HTI28" s="251"/>
      <c r="HTJ28" s="251"/>
      <c r="HTK28" s="251"/>
      <c r="HTL28" s="251"/>
      <c r="HTM28" s="251"/>
      <c r="HTN28" s="251"/>
      <c r="HTO28" s="251"/>
      <c r="HTP28" s="251"/>
      <c r="HTQ28" s="251"/>
      <c r="HTR28" s="251"/>
      <c r="HTS28" s="251"/>
      <c r="HTT28" s="251"/>
      <c r="HTU28" s="251"/>
      <c r="HTV28" s="251"/>
      <c r="HTW28" s="251"/>
      <c r="HTX28" s="251"/>
      <c r="HTY28" s="251"/>
      <c r="HTZ28" s="251"/>
      <c r="HUA28" s="251"/>
      <c r="HUB28" s="251"/>
      <c r="HUC28" s="251"/>
      <c r="HUD28" s="251"/>
      <c r="HUE28" s="251"/>
      <c r="HUF28" s="251"/>
      <c r="HUG28" s="251"/>
      <c r="HUH28" s="251"/>
      <c r="HUI28" s="251"/>
      <c r="HUJ28" s="251"/>
      <c r="HUK28" s="251"/>
      <c r="HUL28" s="251"/>
      <c r="HUM28" s="251"/>
      <c r="HUN28" s="251"/>
      <c r="HUO28" s="251"/>
      <c r="HUP28" s="251"/>
      <c r="HUQ28" s="251"/>
      <c r="HUR28" s="251"/>
      <c r="HUS28" s="251"/>
      <c r="HUT28" s="251"/>
      <c r="HUU28" s="251"/>
      <c r="HUV28" s="251"/>
      <c r="HUW28" s="251"/>
      <c r="HUX28" s="251"/>
      <c r="HUY28" s="251"/>
      <c r="HUZ28" s="251"/>
      <c r="HVA28" s="251"/>
      <c r="HVB28" s="251"/>
      <c r="HVC28" s="251"/>
      <c r="HVD28" s="251"/>
      <c r="HVE28" s="251"/>
      <c r="HVF28" s="251"/>
      <c r="HVG28" s="251"/>
      <c r="HVH28" s="251"/>
      <c r="HVI28" s="251"/>
      <c r="HVJ28" s="251"/>
      <c r="HVK28" s="251"/>
      <c r="HVL28" s="251"/>
      <c r="HVM28" s="251"/>
      <c r="HVN28" s="251"/>
      <c r="HVO28" s="251"/>
      <c r="HVP28" s="251"/>
      <c r="HVQ28" s="251"/>
      <c r="HVR28" s="251"/>
      <c r="HVS28" s="251"/>
      <c r="HVT28" s="251"/>
      <c r="HVU28" s="251"/>
      <c r="HVV28" s="251"/>
      <c r="HVW28" s="251"/>
      <c r="HVX28" s="251"/>
      <c r="HVY28" s="251"/>
      <c r="HVZ28" s="251"/>
      <c r="HWA28" s="251"/>
      <c r="HWB28" s="251"/>
      <c r="HWC28" s="251"/>
      <c r="HWD28" s="251"/>
      <c r="HWE28" s="251"/>
      <c r="HWF28" s="251"/>
      <c r="HWG28" s="251"/>
      <c r="HWH28" s="251"/>
      <c r="HWI28" s="251"/>
      <c r="HWJ28" s="251"/>
      <c r="HWK28" s="251"/>
      <c r="HWL28" s="251"/>
      <c r="HWM28" s="251"/>
      <c r="HWN28" s="251"/>
      <c r="HWO28" s="251"/>
      <c r="HWP28" s="251"/>
      <c r="HWQ28" s="251"/>
      <c r="HWR28" s="251"/>
      <c r="HWS28" s="251"/>
      <c r="HWT28" s="251"/>
      <c r="HWU28" s="251"/>
      <c r="HWV28" s="251"/>
      <c r="HWW28" s="251"/>
      <c r="HWX28" s="251"/>
      <c r="HWY28" s="251"/>
      <c r="HWZ28" s="251"/>
      <c r="HXA28" s="251"/>
      <c r="HXB28" s="251"/>
      <c r="HXC28" s="251"/>
      <c r="HXD28" s="251"/>
      <c r="HXE28" s="251"/>
      <c r="HXF28" s="251"/>
      <c r="HXG28" s="251"/>
      <c r="HXH28" s="251"/>
      <c r="HXI28" s="251"/>
      <c r="HXJ28" s="251"/>
      <c r="HXK28" s="251"/>
      <c r="HXL28" s="251"/>
      <c r="HXM28" s="251"/>
      <c r="HXN28" s="251"/>
      <c r="HXO28" s="251"/>
      <c r="HXP28" s="251"/>
      <c r="HXQ28" s="251"/>
      <c r="HXR28" s="251"/>
      <c r="HXS28" s="251"/>
      <c r="HXT28" s="251"/>
      <c r="HXU28" s="251"/>
      <c r="HXV28" s="251"/>
      <c r="HXW28" s="251"/>
      <c r="HXX28" s="251"/>
      <c r="HXY28" s="251"/>
      <c r="HXZ28" s="251"/>
      <c r="HYA28" s="251"/>
      <c r="HYB28" s="251"/>
      <c r="HYC28" s="251"/>
      <c r="HYD28" s="251"/>
      <c r="HYE28" s="251"/>
      <c r="HYF28" s="251"/>
      <c r="HYG28" s="251"/>
      <c r="HYH28" s="251"/>
      <c r="HYI28" s="251"/>
      <c r="HYJ28" s="251"/>
      <c r="HYK28" s="251"/>
      <c r="HYL28" s="251"/>
      <c r="HYM28" s="251"/>
      <c r="HYN28" s="251"/>
      <c r="HYO28" s="251"/>
      <c r="HYP28" s="251"/>
      <c r="HYQ28" s="251"/>
      <c r="HYR28" s="251"/>
      <c r="HYS28" s="251"/>
      <c r="HYT28" s="251"/>
      <c r="HYU28" s="251"/>
      <c r="HYV28" s="251"/>
      <c r="HYW28" s="251"/>
      <c r="HYX28" s="251"/>
      <c r="HYY28" s="251"/>
      <c r="HYZ28" s="251"/>
      <c r="HZA28" s="251"/>
      <c r="HZB28" s="251"/>
      <c r="HZC28" s="251"/>
      <c r="HZD28" s="251"/>
      <c r="HZE28" s="251"/>
      <c r="HZF28" s="251"/>
      <c r="HZG28" s="251"/>
      <c r="HZH28" s="251"/>
      <c r="HZI28" s="251"/>
      <c r="HZJ28" s="251"/>
      <c r="HZK28" s="251"/>
      <c r="HZL28" s="251"/>
      <c r="HZM28" s="251"/>
      <c r="HZN28" s="251"/>
      <c r="HZO28" s="251"/>
      <c r="HZP28" s="251"/>
      <c r="HZQ28" s="251"/>
      <c r="HZR28" s="251"/>
      <c r="HZS28" s="251"/>
      <c r="HZT28" s="251"/>
      <c r="HZU28" s="251"/>
      <c r="HZV28" s="251"/>
      <c r="HZW28" s="251"/>
      <c r="HZX28" s="251"/>
      <c r="HZY28" s="251"/>
      <c r="HZZ28" s="251"/>
      <c r="IAA28" s="251"/>
      <c r="IAB28" s="251"/>
      <c r="IAC28" s="251"/>
      <c r="IAD28" s="251"/>
      <c r="IAE28" s="251"/>
      <c r="IAF28" s="251"/>
      <c r="IAG28" s="251"/>
      <c r="IAH28" s="251"/>
      <c r="IAI28" s="251"/>
      <c r="IAJ28" s="251"/>
      <c r="IAK28" s="251"/>
      <c r="IAL28" s="251"/>
      <c r="IAM28" s="251"/>
      <c r="IAN28" s="251"/>
      <c r="IAO28" s="251"/>
      <c r="IAP28" s="251"/>
      <c r="IAQ28" s="251"/>
      <c r="IAR28" s="251"/>
      <c r="IAS28" s="251"/>
      <c r="IAT28" s="251"/>
      <c r="IAU28" s="251"/>
      <c r="IAV28" s="251"/>
      <c r="IAW28" s="251"/>
      <c r="IAX28" s="251"/>
      <c r="IAY28" s="251"/>
      <c r="IAZ28" s="251"/>
      <c r="IBA28" s="251"/>
      <c r="IBB28" s="251"/>
      <c r="IBC28" s="251"/>
      <c r="IBD28" s="251"/>
      <c r="IBE28" s="251"/>
      <c r="IBF28" s="251"/>
      <c r="IBG28" s="251"/>
      <c r="IBH28" s="251"/>
      <c r="IBI28" s="251"/>
      <c r="IBJ28" s="251"/>
      <c r="IBK28" s="251"/>
      <c r="IBL28" s="251"/>
      <c r="IBM28" s="251"/>
      <c r="IBN28" s="251"/>
      <c r="IBO28" s="251"/>
      <c r="IBP28" s="251"/>
      <c r="IBQ28" s="251"/>
      <c r="IBR28" s="251"/>
      <c r="IBS28" s="251"/>
      <c r="IBT28" s="251"/>
      <c r="IBU28" s="251"/>
      <c r="IBV28" s="251"/>
      <c r="IBW28" s="251"/>
      <c r="IBX28" s="251"/>
      <c r="IBY28" s="251"/>
      <c r="IBZ28" s="251"/>
      <c r="ICA28" s="251"/>
      <c r="ICB28" s="251"/>
      <c r="ICC28" s="251"/>
      <c r="ICD28" s="251"/>
      <c r="ICE28" s="251"/>
      <c r="ICF28" s="251"/>
      <c r="ICG28" s="251"/>
      <c r="ICH28" s="251"/>
      <c r="ICI28" s="251"/>
      <c r="ICJ28" s="251"/>
      <c r="ICK28" s="251"/>
      <c r="ICL28" s="251"/>
      <c r="ICM28" s="251"/>
      <c r="ICN28" s="251"/>
      <c r="ICO28" s="251"/>
      <c r="ICP28" s="251"/>
      <c r="ICQ28" s="251"/>
      <c r="ICR28" s="251"/>
      <c r="ICS28" s="251"/>
      <c r="ICT28" s="251"/>
      <c r="ICU28" s="251"/>
      <c r="ICV28" s="251"/>
      <c r="ICW28" s="251"/>
      <c r="ICX28" s="251"/>
      <c r="ICY28" s="251"/>
      <c r="ICZ28" s="251"/>
      <c r="IDA28" s="251"/>
      <c r="IDB28" s="251"/>
      <c r="IDC28" s="251"/>
      <c r="IDD28" s="251"/>
      <c r="IDE28" s="251"/>
      <c r="IDF28" s="251"/>
      <c r="IDG28" s="251"/>
      <c r="IDH28" s="251"/>
      <c r="IDI28" s="251"/>
      <c r="IDJ28" s="251"/>
      <c r="IDK28" s="251"/>
      <c r="IDL28" s="251"/>
      <c r="IDM28" s="251"/>
      <c r="IDN28" s="251"/>
      <c r="IDO28" s="251"/>
      <c r="IDP28" s="251"/>
      <c r="IDQ28" s="251"/>
      <c r="IDR28" s="251"/>
      <c r="IDS28" s="251"/>
      <c r="IDT28" s="251"/>
      <c r="IDU28" s="251"/>
      <c r="IDV28" s="251"/>
      <c r="IDW28" s="251"/>
      <c r="IDX28" s="251"/>
      <c r="IDY28" s="251"/>
      <c r="IDZ28" s="251"/>
      <c r="IEA28" s="251"/>
      <c r="IEB28" s="251"/>
      <c r="IEC28" s="251"/>
      <c r="IED28" s="251"/>
      <c r="IEE28" s="251"/>
      <c r="IEF28" s="251"/>
      <c r="IEG28" s="251"/>
      <c r="IEH28" s="251"/>
      <c r="IEI28" s="251"/>
      <c r="IEJ28" s="251"/>
      <c r="IEK28" s="251"/>
      <c r="IEL28" s="251"/>
      <c r="IEM28" s="251"/>
      <c r="IEN28" s="251"/>
      <c r="IEO28" s="251"/>
      <c r="IEP28" s="251"/>
      <c r="IEQ28" s="251"/>
      <c r="IER28" s="251"/>
      <c r="IES28" s="251"/>
      <c r="IET28" s="251"/>
      <c r="IEU28" s="251"/>
      <c r="IEV28" s="251"/>
      <c r="IEW28" s="251"/>
      <c r="IEX28" s="251"/>
      <c r="IEY28" s="251"/>
      <c r="IEZ28" s="251"/>
      <c r="IFA28" s="251"/>
      <c r="IFB28" s="251"/>
      <c r="IFC28" s="251"/>
      <c r="IFD28" s="251"/>
      <c r="IFE28" s="251"/>
      <c r="IFF28" s="251"/>
      <c r="IFG28" s="251"/>
      <c r="IFH28" s="251"/>
      <c r="IFI28" s="251"/>
      <c r="IFJ28" s="251"/>
      <c r="IFK28" s="251"/>
      <c r="IFL28" s="251"/>
      <c r="IFM28" s="251"/>
      <c r="IFN28" s="251"/>
      <c r="IFO28" s="251"/>
      <c r="IFP28" s="251"/>
      <c r="IFQ28" s="251"/>
      <c r="IFR28" s="251"/>
      <c r="IFS28" s="251"/>
      <c r="IFT28" s="251"/>
      <c r="IFU28" s="251"/>
      <c r="IFV28" s="251"/>
      <c r="IFW28" s="251"/>
      <c r="IFX28" s="251"/>
      <c r="IFY28" s="251"/>
      <c r="IFZ28" s="251"/>
      <c r="IGA28" s="251"/>
      <c r="IGB28" s="251"/>
      <c r="IGC28" s="251"/>
      <c r="IGD28" s="251"/>
      <c r="IGE28" s="251"/>
      <c r="IGF28" s="251"/>
      <c r="IGG28" s="251"/>
      <c r="IGH28" s="251"/>
      <c r="IGI28" s="251"/>
      <c r="IGJ28" s="251"/>
      <c r="IGK28" s="251"/>
      <c r="IGL28" s="251"/>
      <c r="IGM28" s="251"/>
      <c r="IGN28" s="251"/>
      <c r="IGO28" s="251"/>
      <c r="IGP28" s="251"/>
      <c r="IGQ28" s="251"/>
      <c r="IGR28" s="251"/>
      <c r="IGS28" s="251"/>
      <c r="IGT28" s="251"/>
      <c r="IGU28" s="251"/>
      <c r="IGV28" s="251"/>
      <c r="IGW28" s="251"/>
      <c r="IGX28" s="251"/>
      <c r="IGY28" s="251"/>
      <c r="IGZ28" s="251"/>
      <c r="IHA28" s="251"/>
      <c r="IHB28" s="251"/>
      <c r="IHC28" s="251"/>
      <c r="IHD28" s="251"/>
      <c r="IHE28" s="251"/>
      <c r="IHF28" s="251"/>
      <c r="IHG28" s="251"/>
      <c r="IHH28" s="251"/>
      <c r="IHI28" s="251"/>
      <c r="IHJ28" s="251"/>
      <c r="IHK28" s="251"/>
      <c r="IHL28" s="251"/>
      <c r="IHM28" s="251"/>
      <c r="IHN28" s="251"/>
      <c r="IHO28" s="251"/>
      <c r="IHP28" s="251"/>
      <c r="IHQ28" s="251"/>
      <c r="IHR28" s="251"/>
      <c r="IHS28" s="251"/>
      <c r="IHT28" s="251"/>
      <c r="IHU28" s="251"/>
      <c r="IHV28" s="251"/>
      <c r="IHW28" s="251"/>
      <c r="IHX28" s="251"/>
      <c r="IHY28" s="251"/>
      <c r="IHZ28" s="251"/>
      <c r="IIA28" s="251"/>
      <c r="IIB28" s="251"/>
      <c r="IIC28" s="251"/>
      <c r="IID28" s="251"/>
      <c r="IIE28" s="251"/>
      <c r="IIF28" s="251"/>
      <c r="IIG28" s="251"/>
      <c r="IIH28" s="251"/>
      <c r="III28" s="251"/>
      <c r="IIJ28" s="251"/>
      <c r="IIK28" s="251"/>
      <c r="IIL28" s="251"/>
      <c r="IIM28" s="251"/>
      <c r="IIN28" s="251"/>
      <c r="IIO28" s="251"/>
      <c r="IIP28" s="251"/>
      <c r="IIQ28" s="251"/>
      <c r="IIR28" s="251"/>
      <c r="IIS28" s="251"/>
      <c r="IIT28" s="251"/>
      <c r="IIU28" s="251"/>
      <c r="IIV28" s="251"/>
      <c r="IIW28" s="251"/>
      <c r="IIX28" s="251"/>
      <c r="IIY28" s="251"/>
      <c r="IIZ28" s="251"/>
      <c r="IJA28" s="251"/>
      <c r="IJB28" s="251"/>
      <c r="IJC28" s="251"/>
      <c r="IJD28" s="251"/>
      <c r="IJE28" s="251"/>
      <c r="IJF28" s="251"/>
      <c r="IJG28" s="251"/>
      <c r="IJH28" s="251"/>
      <c r="IJI28" s="251"/>
      <c r="IJJ28" s="251"/>
      <c r="IJK28" s="251"/>
      <c r="IJL28" s="251"/>
      <c r="IJM28" s="251"/>
      <c r="IJN28" s="251"/>
      <c r="IJO28" s="251"/>
      <c r="IJP28" s="251"/>
      <c r="IJQ28" s="251"/>
      <c r="IJR28" s="251"/>
      <c r="IJS28" s="251"/>
      <c r="IJT28" s="251"/>
      <c r="IJU28" s="251"/>
      <c r="IJV28" s="251"/>
      <c r="IJW28" s="251"/>
      <c r="IJX28" s="251"/>
      <c r="IJY28" s="251"/>
      <c r="IJZ28" s="251"/>
      <c r="IKA28" s="251"/>
      <c r="IKB28" s="251"/>
      <c r="IKC28" s="251"/>
      <c r="IKD28" s="251"/>
      <c r="IKE28" s="251"/>
      <c r="IKF28" s="251"/>
      <c r="IKG28" s="251"/>
      <c r="IKH28" s="251"/>
      <c r="IKI28" s="251"/>
      <c r="IKJ28" s="251"/>
      <c r="IKK28" s="251"/>
      <c r="IKL28" s="251"/>
      <c r="IKM28" s="251"/>
      <c r="IKN28" s="251"/>
      <c r="IKO28" s="251"/>
      <c r="IKP28" s="251"/>
      <c r="IKQ28" s="251"/>
      <c r="IKR28" s="251"/>
      <c r="IKS28" s="251"/>
      <c r="IKT28" s="251"/>
      <c r="IKU28" s="251"/>
      <c r="IKV28" s="251"/>
      <c r="IKW28" s="251"/>
      <c r="IKX28" s="251"/>
      <c r="IKY28" s="251"/>
      <c r="IKZ28" s="251"/>
      <c r="ILA28" s="251"/>
      <c r="ILB28" s="251"/>
      <c r="ILC28" s="251"/>
      <c r="ILD28" s="251"/>
      <c r="ILE28" s="251"/>
      <c r="ILF28" s="251"/>
      <c r="ILG28" s="251"/>
      <c r="ILH28" s="251"/>
      <c r="ILI28" s="251"/>
      <c r="ILJ28" s="251"/>
      <c r="ILK28" s="251"/>
      <c r="ILL28" s="251"/>
      <c r="ILM28" s="251"/>
      <c r="ILN28" s="251"/>
      <c r="ILO28" s="251"/>
      <c r="ILP28" s="251"/>
      <c r="ILQ28" s="251"/>
      <c r="ILR28" s="251"/>
      <c r="ILS28" s="251"/>
      <c r="ILT28" s="251"/>
      <c r="ILU28" s="251"/>
      <c r="ILV28" s="251"/>
      <c r="ILW28" s="251"/>
      <c r="ILX28" s="251"/>
      <c r="ILY28" s="251"/>
      <c r="ILZ28" s="251"/>
      <c r="IMA28" s="251"/>
      <c r="IMB28" s="251"/>
      <c r="IMC28" s="251"/>
      <c r="IMD28" s="251"/>
      <c r="IME28" s="251"/>
      <c r="IMF28" s="251"/>
      <c r="IMG28" s="251"/>
      <c r="IMH28" s="251"/>
      <c r="IMI28" s="251"/>
      <c r="IMJ28" s="251"/>
      <c r="IMK28" s="251"/>
      <c r="IML28" s="251"/>
      <c r="IMM28" s="251"/>
      <c r="IMN28" s="251"/>
      <c r="IMO28" s="251"/>
      <c r="IMP28" s="251"/>
      <c r="IMQ28" s="251"/>
      <c r="IMR28" s="251"/>
      <c r="IMS28" s="251"/>
      <c r="IMT28" s="251"/>
      <c r="IMU28" s="251"/>
      <c r="IMV28" s="251"/>
      <c r="IMW28" s="251"/>
      <c r="IMX28" s="251"/>
      <c r="IMY28" s="251"/>
      <c r="IMZ28" s="251"/>
      <c r="INA28" s="251"/>
      <c r="INB28" s="251"/>
      <c r="INC28" s="251"/>
      <c r="IND28" s="251"/>
      <c r="INE28" s="251"/>
      <c r="INF28" s="251"/>
      <c r="ING28" s="251"/>
      <c r="INH28" s="251"/>
      <c r="INI28" s="251"/>
      <c r="INJ28" s="251"/>
      <c r="INK28" s="251"/>
      <c r="INL28" s="251"/>
      <c r="INM28" s="251"/>
      <c r="INN28" s="251"/>
      <c r="INO28" s="251"/>
      <c r="INP28" s="251"/>
      <c r="INQ28" s="251"/>
      <c r="INR28" s="251"/>
      <c r="INS28" s="251"/>
      <c r="INT28" s="251"/>
      <c r="INU28" s="251"/>
      <c r="INV28" s="251"/>
      <c r="INW28" s="251"/>
      <c r="INX28" s="251"/>
      <c r="INY28" s="251"/>
      <c r="INZ28" s="251"/>
      <c r="IOA28" s="251"/>
      <c r="IOB28" s="251"/>
      <c r="IOC28" s="251"/>
      <c r="IOD28" s="251"/>
      <c r="IOE28" s="251"/>
      <c r="IOF28" s="251"/>
      <c r="IOG28" s="251"/>
      <c r="IOH28" s="251"/>
      <c r="IOI28" s="251"/>
      <c r="IOJ28" s="251"/>
      <c r="IOK28" s="251"/>
      <c r="IOL28" s="251"/>
      <c r="IOM28" s="251"/>
      <c r="ION28" s="251"/>
      <c r="IOO28" s="251"/>
      <c r="IOP28" s="251"/>
      <c r="IOQ28" s="251"/>
      <c r="IOR28" s="251"/>
      <c r="IOS28" s="251"/>
      <c r="IOT28" s="251"/>
      <c r="IOU28" s="251"/>
      <c r="IOV28" s="251"/>
      <c r="IOW28" s="251"/>
      <c r="IOX28" s="251"/>
      <c r="IOY28" s="251"/>
      <c r="IOZ28" s="251"/>
      <c r="IPA28" s="251"/>
      <c r="IPB28" s="251"/>
      <c r="IPC28" s="251"/>
      <c r="IPD28" s="251"/>
      <c r="IPE28" s="251"/>
      <c r="IPF28" s="251"/>
      <c r="IPG28" s="251"/>
      <c r="IPH28" s="251"/>
      <c r="IPI28" s="251"/>
      <c r="IPJ28" s="251"/>
      <c r="IPK28" s="251"/>
      <c r="IPL28" s="251"/>
      <c r="IPM28" s="251"/>
      <c r="IPN28" s="251"/>
      <c r="IPO28" s="251"/>
      <c r="IPP28" s="251"/>
      <c r="IPQ28" s="251"/>
      <c r="IPR28" s="251"/>
      <c r="IPS28" s="251"/>
      <c r="IPT28" s="251"/>
      <c r="IPU28" s="251"/>
      <c r="IPV28" s="251"/>
      <c r="IPW28" s="251"/>
      <c r="IPX28" s="251"/>
      <c r="IPY28" s="251"/>
      <c r="IPZ28" s="251"/>
      <c r="IQA28" s="251"/>
      <c r="IQB28" s="251"/>
      <c r="IQC28" s="251"/>
      <c r="IQD28" s="251"/>
      <c r="IQE28" s="251"/>
      <c r="IQF28" s="251"/>
      <c r="IQG28" s="251"/>
      <c r="IQH28" s="251"/>
      <c r="IQI28" s="251"/>
      <c r="IQJ28" s="251"/>
      <c r="IQK28" s="251"/>
      <c r="IQL28" s="251"/>
      <c r="IQM28" s="251"/>
      <c r="IQN28" s="251"/>
      <c r="IQO28" s="251"/>
      <c r="IQP28" s="251"/>
      <c r="IQQ28" s="251"/>
      <c r="IQR28" s="251"/>
      <c r="IQS28" s="251"/>
      <c r="IQT28" s="251"/>
      <c r="IQU28" s="251"/>
      <c r="IQV28" s="251"/>
      <c r="IQW28" s="251"/>
      <c r="IQX28" s="251"/>
      <c r="IQY28" s="251"/>
      <c r="IQZ28" s="251"/>
      <c r="IRA28" s="251"/>
      <c r="IRB28" s="251"/>
      <c r="IRC28" s="251"/>
      <c r="IRD28" s="251"/>
      <c r="IRE28" s="251"/>
      <c r="IRF28" s="251"/>
      <c r="IRG28" s="251"/>
      <c r="IRH28" s="251"/>
      <c r="IRI28" s="251"/>
      <c r="IRJ28" s="251"/>
      <c r="IRK28" s="251"/>
      <c r="IRL28" s="251"/>
      <c r="IRM28" s="251"/>
      <c r="IRN28" s="251"/>
      <c r="IRO28" s="251"/>
      <c r="IRP28" s="251"/>
      <c r="IRQ28" s="251"/>
      <c r="IRR28" s="251"/>
      <c r="IRS28" s="251"/>
      <c r="IRT28" s="251"/>
      <c r="IRU28" s="251"/>
      <c r="IRV28" s="251"/>
      <c r="IRW28" s="251"/>
      <c r="IRX28" s="251"/>
      <c r="IRY28" s="251"/>
      <c r="IRZ28" s="251"/>
      <c r="ISA28" s="251"/>
      <c r="ISB28" s="251"/>
      <c r="ISC28" s="251"/>
      <c r="ISD28" s="251"/>
      <c r="ISE28" s="251"/>
      <c r="ISF28" s="251"/>
      <c r="ISG28" s="251"/>
      <c r="ISH28" s="251"/>
      <c r="ISI28" s="251"/>
      <c r="ISJ28" s="251"/>
      <c r="ISK28" s="251"/>
      <c r="ISL28" s="251"/>
      <c r="ISM28" s="251"/>
      <c r="ISN28" s="251"/>
      <c r="ISO28" s="251"/>
      <c r="ISP28" s="251"/>
      <c r="ISQ28" s="251"/>
      <c r="ISR28" s="251"/>
      <c r="ISS28" s="251"/>
      <c r="IST28" s="251"/>
      <c r="ISU28" s="251"/>
      <c r="ISV28" s="251"/>
      <c r="ISW28" s="251"/>
      <c r="ISX28" s="251"/>
      <c r="ISY28" s="251"/>
      <c r="ISZ28" s="251"/>
      <c r="ITA28" s="251"/>
      <c r="ITB28" s="251"/>
      <c r="ITC28" s="251"/>
      <c r="ITD28" s="251"/>
      <c r="ITE28" s="251"/>
      <c r="ITF28" s="251"/>
      <c r="ITG28" s="251"/>
      <c r="ITH28" s="251"/>
      <c r="ITI28" s="251"/>
      <c r="ITJ28" s="251"/>
      <c r="ITK28" s="251"/>
      <c r="ITL28" s="251"/>
      <c r="ITM28" s="251"/>
      <c r="ITN28" s="251"/>
      <c r="ITO28" s="251"/>
      <c r="ITP28" s="251"/>
      <c r="ITQ28" s="251"/>
      <c r="ITR28" s="251"/>
      <c r="ITS28" s="251"/>
      <c r="ITT28" s="251"/>
      <c r="ITU28" s="251"/>
      <c r="ITV28" s="251"/>
      <c r="ITW28" s="251"/>
      <c r="ITX28" s="251"/>
      <c r="ITY28" s="251"/>
      <c r="ITZ28" s="251"/>
      <c r="IUA28" s="251"/>
      <c r="IUB28" s="251"/>
      <c r="IUC28" s="251"/>
      <c r="IUD28" s="251"/>
      <c r="IUE28" s="251"/>
      <c r="IUF28" s="251"/>
      <c r="IUG28" s="251"/>
      <c r="IUH28" s="251"/>
      <c r="IUI28" s="251"/>
      <c r="IUJ28" s="251"/>
      <c r="IUK28" s="251"/>
      <c r="IUL28" s="251"/>
      <c r="IUM28" s="251"/>
      <c r="IUN28" s="251"/>
      <c r="IUO28" s="251"/>
      <c r="IUP28" s="251"/>
      <c r="IUQ28" s="251"/>
      <c r="IUR28" s="251"/>
      <c r="IUS28" s="251"/>
      <c r="IUT28" s="251"/>
      <c r="IUU28" s="251"/>
      <c r="IUV28" s="251"/>
      <c r="IUW28" s="251"/>
      <c r="IUX28" s="251"/>
      <c r="IUY28" s="251"/>
      <c r="IUZ28" s="251"/>
      <c r="IVA28" s="251"/>
      <c r="IVB28" s="251"/>
      <c r="IVC28" s="251"/>
      <c r="IVD28" s="251"/>
      <c r="IVE28" s="251"/>
      <c r="IVF28" s="251"/>
      <c r="IVG28" s="251"/>
      <c r="IVH28" s="251"/>
      <c r="IVI28" s="251"/>
      <c r="IVJ28" s="251"/>
      <c r="IVK28" s="251"/>
      <c r="IVL28" s="251"/>
      <c r="IVM28" s="251"/>
      <c r="IVN28" s="251"/>
      <c r="IVO28" s="251"/>
      <c r="IVP28" s="251"/>
      <c r="IVQ28" s="251"/>
      <c r="IVR28" s="251"/>
      <c r="IVS28" s="251"/>
      <c r="IVT28" s="251"/>
      <c r="IVU28" s="251"/>
      <c r="IVV28" s="251"/>
      <c r="IVW28" s="251"/>
      <c r="IVX28" s="251"/>
      <c r="IVY28" s="251"/>
      <c r="IVZ28" s="251"/>
      <c r="IWA28" s="251"/>
      <c r="IWB28" s="251"/>
      <c r="IWC28" s="251"/>
      <c r="IWD28" s="251"/>
      <c r="IWE28" s="251"/>
      <c r="IWF28" s="251"/>
      <c r="IWG28" s="251"/>
      <c r="IWH28" s="251"/>
      <c r="IWI28" s="251"/>
      <c r="IWJ28" s="251"/>
      <c r="IWK28" s="251"/>
      <c r="IWL28" s="251"/>
      <c r="IWM28" s="251"/>
      <c r="IWN28" s="251"/>
      <c r="IWO28" s="251"/>
      <c r="IWP28" s="251"/>
      <c r="IWQ28" s="251"/>
      <c r="IWR28" s="251"/>
      <c r="IWS28" s="251"/>
      <c r="IWT28" s="251"/>
      <c r="IWU28" s="251"/>
      <c r="IWV28" s="251"/>
      <c r="IWW28" s="251"/>
      <c r="IWX28" s="251"/>
      <c r="IWY28" s="251"/>
      <c r="IWZ28" s="251"/>
      <c r="IXA28" s="251"/>
      <c r="IXB28" s="251"/>
      <c r="IXC28" s="251"/>
      <c r="IXD28" s="251"/>
      <c r="IXE28" s="251"/>
      <c r="IXF28" s="251"/>
      <c r="IXG28" s="251"/>
      <c r="IXH28" s="251"/>
      <c r="IXI28" s="251"/>
      <c r="IXJ28" s="251"/>
      <c r="IXK28" s="251"/>
      <c r="IXL28" s="251"/>
      <c r="IXM28" s="251"/>
      <c r="IXN28" s="251"/>
      <c r="IXO28" s="251"/>
      <c r="IXP28" s="251"/>
      <c r="IXQ28" s="251"/>
      <c r="IXR28" s="251"/>
      <c r="IXS28" s="251"/>
      <c r="IXT28" s="251"/>
      <c r="IXU28" s="251"/>
      <c r="IXV28" s="251"/>
      <c r="IXW28" s="251"/>
      <c r="IXX28" s="251"/>
      <c r="IXY28" s="251"/>
      <c r="IXZ28" s="251"/>
      <c r="IYA28" s="251"/>
      <c r="IYB28" s="251"/>
      <c r="IYC28" s="251"/>
      <c r="IYD28" s="251"/>
      <c r="IYE28" s="251"/>
      <c r="IYF28" s="251"/>
      <c r="IYG28" s="251"/>
      <c r="IYH28" s="251"/>
      <c r="IYI28" s="251"/>
      <c r="IYJ28" s="251"/>
      <c r="IYK28" s="251"/>
      <c r="IYL28" s="251"/>
      <c r="IYM28" s="251"/>
      <c r="IYN28" s="251"/>
      <c r="IYO28" s="251"/>
      <c r="IYP28" s="251"/>
      <c r="IYQ28" s="251"/>
      <c r="IYR28" s="251"/>
      <c r="IYS28" s="251"/>
      <c r="IYT28" s="251"/>
      <c r="IYU28" s="251"/>
      <c r="IYV28" s="251"/>
      <c r="IYW28" s="251"/>
      <c r="IYX28" s="251"/>
      <c r="IYY28" s="251"/>
      <c r="IYZ28" s="251"/>
      <c r="IZA28" s="251"/>
      <c r="IZB28" s="251"/>
      <c r="IZC28" s="251"/>
      <c r="IZD28" s="251"/>
      <c r="IZE28" s="251"/>
      <c r="IZF28" s="251"/>
      <c r="IZG28" s="251"/>
      <c r="IZH28" s="251"/>
      <c r="IZI28" s="251"/>
      <c r="IZJ28" s="251"/>
      <c r="IZK28" s="251"/>
      <c r="IZL28" s="251"/>
      <c r="IZM28" s="251"/>
      <c r="IZN28" s="251"/>
      <c r="IZO28" s="251"/>
      <c r="IZP28" s="251"/>
      <c r="IZQ28" s="251"/>
      <c r="IZR28" s="251"/>
      <c r="IZS28" s="251"/>
      <c r="IZT28" s="251"/>
      <c r="IZU28" s="251"/>
      <c r="IZV28" s="251"/>
      <c r="IZW28" s="251"/>
      <c r="IZX28" s="251"/>
      <c r="IZY28" s="251"/>
      <c r="IZZ28" s="251"/>
      <c r="JAA28" s="251"/>
      <c r="JAB28" s="251"/>
      <c r="JAC28" s="251"/>
      <c r="JAD28" s="251"/>
      <c r="JAE28" s="251"/>
      <c r="JAF28" s="251"/>
      <c r="JAG28" s="251"/>
      <c r="JAH28" s="251"/>
      <c r="JAI28" s="251"/>
      <c r="JAJ28" s="251"/>
      <c r="JAK28" s="251"/>
      <c r="JAL28" s="251"/>
      <c r="JAM28" s="251"/>
      <c r="JAN28" s="251"/>
      <c r="JAO28" s="251"/>
      <c r="JAP28" s="251"/>
      <c r="JAQ28" s="251"/>
      <c r="JAR28" s="251"/>
      <c r="JAS28" s="251"/>
      <c r="JAT28" s="251"/>
      <c r="JAU28" s="251"/>
      <c r="JAV28" s="251"/>
      <c r="JAW28" s="251"/>
      <c r="JAX28" s="251"/>
      <c r="JAY28" s="251"/>
      <c r="JAZ28" s="251"/>
      <c r="JBA28" s="251"/>
      <c r="JBB28" s="251"/>
      <c r="JBC28" s="251"/>
      <c r="JBD28" s="251"/>
      <c r="JBE28" s="251"/>
      <c r="JBF28" s="251"/>
      <c r="JBG28" s="251"/>
      <c r="JBH28" s="251"/>
      <c r="JBI28" s="251"/>
      <c r="JBJ28" s="251"/>
      <c r="JBK28" s="251"/>
      <c r="JBL28" s="251"/>
      <c r="JBM28" s="251"/>
      <c r="JBN28" s="251"/>
      <c r="JBO28" s="251"/>
      <c r="JBP28" s="251"/>
      <c r="JBQ28" s="251"/>
      <c r="JBR28" s="251"/>
      <c r="JBS28" s="251"/>
      <c r="JBT28" s="251"/>
      <c r="JBU28" s="251"/>
      <c r="JBV28" s="251"/>
      <c r="JBW28" s="251"/>
      <c r="JBX28" s="251"/>
      <c r="JBY28" s="251"/>
      <c r="JBZ28" s="251"/>
      <c r="JCA28" s="251"/>
      <c r="JCB28" s="251"/>
      <c r="JCC28" s="251"/>
      <c r="JCD28" s="251"/>
      <c r="JCE28" s="251"/>
      <c r="JCF28" s="251"/>
      <c r="JCG28" s="251"/>
      <c r="JCH28" s="251"/>
      <c r="JCI28" s="251"/>
      <c r="JCJ28" s="251"/>
      <c r="JCK28" s="251"/>
      <c r="JCL28" s="251"/>
      <c r="JCM28" s="251"/>
      <c r="JCN28" s="251"/>
      <c r="JCO28" s="251"/>
      <c r="JCP28" s="251"/>
      <c r="JCQ28" s="251"/>
      <c r="JCR28" s="251"/>
      <c r="JCS28" s="251"/>
      <c r="JCT28" s="251"/>
      <c r="JCU28" s="251"/>
      <c r="JCV28" s="251"/>
      <c r="JCW28" s="251"/>
      <c r="JCX28" s="251"/>
      <c r="JCY28" s="251"/>
      <c r="JCZ28" s="251"/>
      <c r="JDA28" s="251"/>
      <c r="JDB28" s="251"/>
      <c r="JDC28" s="251"/>
      <c r="JDD28" s="251"/>
      <c r="JDE28" s="251"/>
      <c r="JDF28" s="251"/>
      <c r="JDG28" s="251"/>
      <c r="JDH28" s="251"/>
      <c r="JDI28" s="251"/>
      <c r="JDJ28" s="251"/>
      <c r="JDK28" s="251"/>
      <c r="JDL28" s="251"/>
      <c r="JDM28" s="251"/>
      <c r="JDN28" s="251"/>
      <c r="JDO28" s="251"/>
      <c r="JDP28" s="251"/>
      <c r="JDQ28" s="251"/>
      <c r="JDR28" s="251"/>
      <c r="JDS28" s="251"/>
      <c r="JDT28" s="251"/>
      <c r="JDU28" s="251"/>
      <c r="JDV28" s="251"/>
      <c r="JDW28" s="251"/>
      <c r="JDX28" s="251"/>
      <c r="JDY28" s="251"/>
      <c r="JDZ28" s="251"/>
      <c r="JEA28" s="251"/>
      <c r="JEB28" s="251"/>
      <c r="JEC28" s="251"/>
      <c r="JED28" s="251"/>
      <c r="JEE28" s="251"/>
      <c r="JEF28" s="251"/>
      <c r="JEG28" s="251"/>
      <c r="JEH28" s="251"/>
      <c r="JEI28" s="251"/>
      <c r="JEJ28" s="251"/>
      <c r="JEK28" s="251"/>
      <c r="JEL28" s="251"/>
      <c r="JEM28" s="251"/>
      <c r="JEN28" s="251"/>
      <c r="JEO28" s="251"/>
      <c r="JEP28" s="251"/>
      <c r="JEQ28" s="251"/>
      <c r="JER28" s="251"/>
      <c r="JES28" s="251"/>
      <c r="JET28" s="251"/>
      <c r="JEU28" s="251"/>
      <c r="JEV28" s="251"/>
      <c r="JEW28" s="251"/>
      <c r="JEX28" s="251"/>
      <c r="JEY28" s="251"/>
      <c r="JEZ28" s="251"/>
      <c r="JFA28" s="251"/>
      <c r="JFB28" s="251"/>
      <c r="JFC28" s="251"/>
      <c r="JFD28" s="251"/>
      <c r="JFE28" s="251"/>
      <c r="JFF28" s="251"/>
      <c r="JFG28" s="251"/>
      <c r="JFH28" s="251"/>
      <c r="JFI28" s="251"/>
      <c r="JFJ28" s="251"/>
      <c r="JFK28" s="251"/>
      <c r="JFL28" s="251"/>
      <c r="JFM28" s="251"/>
      <c r="JFN28" s="251"/>
      <c r="JFO28" s="251"/>
      <c r="JFP28" s="251"/>
      <c r="JFQ28" s="251"/>
      <c r="JFR28" s="251"/>
      <c r="JFS28" s="251"/>
      <c r="JFT28" s="251"/>
      <c r="JFU28" s="251"/>
      <c r="JFV28" s="251"/>
      <c r="JFW28" s="251"/>
      <c r="JFX28" s="251"/>
      <c r="JFY28" s="251"/>
      <c r="JFZ28" s="251"/>
      <c r="JGA28" s="251"/>
      <c r="JGB28" s="251"/>
      <c r="JGC28" s="251"/>
      <c r="JGD28" s="251"/>
      <c r="JGE28" s="251"/>
      <c r="JGF28" s="251"/>
      <c r="JGG28" s="251"/>
      <c r="JGH28" s="251"/>
      <c r="JGI28" s="251"/>
      <c r="JGJ28" s="251"/>
      <c r="JGK28" s="251"/>
      <c r="JGL28" s="251"/>
      <c r="JGM28" s="251"/>
      <c r="JGN28" s="251"/>
      <c r="JGO28" s="251"/>
      <c r="JGP28" s="251"/>
      <c r="JGQ28" s="251"/>
      <c r="JGR28" s="251"/>
      <c r="JGS28" s="251"/>
      <c r="JGT28" s="251"/>
      <c r="JGU28" s="251"/>
      <c r="JGV28" s="251"/>
      <c r="JGW28" s="251"/>
      <c r="JGX28" s="251"/>
      <c r="JGY28" s="251"/>
      <c r="JGZ28" s="251"/>
      <c r="JHA28" s="251"/>
      <c r="JHB28" s="251"/>
      <c r="JHC28" s="251"/>
      <c r="JHD28" s="251"/>
      <c r="JHE28" s="251"/>
      <c r="JHF28" s="251"/>
      <c r="JHG28" s="251"/>
      <c r="JHH28" s="251"/>
      <c r="JHI28" s="251"/>
      <c r="JHJ28" s="251"/>
      <c r="JHK28" s="251"/>
      <c r="JHL28" s="251"/>
      <c r="JHM28" s="251"/>
      <c r="JHN28" s="251"/>
      <c r="JHO28" s="251"/>
      <c r="JHP28" s="251"/>
      <c r="JHQ28" s="251"/>
      <c r="JHR28" s="251"/>
      <c r="JHS28" s="251"/>
      <c r="JHT28" s="251"/>
      <c r="JHU28" s="251"/>
      <c r="JHV28" s="251"/>
      <c r="JHW28" s="251"/>
      <c r="JHX28" s="251"/>
      <c r="JHY28" s="251"/>
      <c r="JHZ28" s="251"/>
      <c r="JIA28" s="251"/>
      <c r="JIB28" s="251"/>
      <c r="JIC28" s="251"/>
      <c r="JID28" s="251"/>
      <c r="JIE28" s="251"/>
      <c r="JIF28" s="251"/>
      <c r="JIG28" s="251"/>
      <c r="JIH28" s="251"/>
      <c r="JII28" s="251"/>
      <c r="JIJ28" s="251"/>
      <c r="JIK28" s="251"/>
      <c r="JIL28" s="251"/>
      <c r="JIM28" s="251"/>
      <c r="JIN28" s="251"/>
      <c r="JIO28" s="251"/>
      <c r="JIP28" s="251"/>
      <c r="JIQ28" s="251"/>
      <c r="JIR28" s="251"/>
      <c r="JIS28" s="251"/>
      <c r="JIT28" s="251"/>
      <c r="JIU28" s="251"/>
      <c r="JIV28" s="251"/>
      <c r="JIW28" s="251"/>
      <c r="JIX28" s="251"/>
      <c r="JIY28" s="251"/>
      <c r="JIZ28" s="251"/>
      <c r="JJA28" s="251"/>
      <c r="JJB28" s="251"/>
      <c r="JJC28" s="251"/>
      <c r="JJD28" s="251"/>
      <c r="JJE28" s="251"/>
      <c r="JJF28" s="251"/>
      <c r="JJG28" s="251"/>
      <c r="JJH28" s="251"/>
      <c r="JJI28" s="251"/>
      <c r="JJJ28" s="251"/>
      <c r="JJK28" s="251"/>
      <c r="JJL28" s="251"/>
      <c r="JJM28" s="251"/>
      <c r="JJN28" s="251"/>
      <c r="JJO28" s="251"/>
      <c r="JJP28" s="251"/>
      <c r="JJQ28" s="251"/>
      <c r="JJR28" s="251"/>
      <c r="JJS28" s="251"/>
      <c r="JJT28" s="251"/>
      <c r="JJU28" s="251"/>
      <c r="JJV28" s="251"/>
      <c r="JJW28" s="251"/>
      <c r="JJX28" s="251"/>
      <c r="JJY28" s="251"/>
      <c r="JJZ28" s="251"/>
      <c r="JKA28" s="251"/>
      <c r="JKB28" s="251"/>
      <c r="JKC28" s="251"/>
      <c r="JKD28" s="251"/>
      <c r="JKE28" s="251"/>
      <c r="JKF28" s="251"/>
      <c r="JKG28" s="251"/>
      <c r="JKH28" s="251"/>
      <c r="JKI28" s="251"/>
      <c r="JKJ28" s="251"/>
      <c r="JKK28" s="251"/>
      <c r="JKL28" s="251"/>
      <c r="JKM28" s="251"/>
      <c r="JKN28" s="251"/>
      <c r="JKO28" s="251"/>
      <c r="JKP28" s="251"/>
      <c r="JKQ28" s="251"/>
      <c r="JKR28" s="251"/>
      <c r="JKS28" s="251"/>
      <c r="JKT28" s="251"/>
      <c r="JKU28" s="251"/>
      <c r="JKV28" s="251"/>
      <c r="JKW28" s="251"/>
      <c r="JKX28" s="251"/>
      <c r="JKY28" s="251"/>
      <c r="JKZ28" s="251"/>
      <c r="JLA28" s="251"/>
      <c r="JLB28" s="251"/>
      <c r="JLC28" s="251"/>
      <c r="JLD28" s="251"/>
      <c r="JLE28" s="251"/>
      <c r="JLF28" s="251"/>
      <c r="JLG28" s="251"/>
      <c r="JLH28" s="251"/>
      <c r="JLI28" s="251"/>
      <c r="JLJ28" s="251"/>
      <c r="JLK28" s="251"/>
      <c r="JLL28" s="251"/>
      <c r="JLM28" s="251"/>
      <c r="JLN28" s="251"/>
      <c r="JLO28" s="251"/>
      <c r="JLP28" s="251"/>
      <c r="JLQ28" s="251"/>
      <c r="JLR28" s="251"/>
      <c r="JLS28" s="251"/>
      <c r="JLT28" s="251"/>
      <c r="JLU28" s="251"/>
      <c r="JLV28" s="251"/>
      <c r="JLW28" s="251"/>
      <c r="JLX28" s="251"/>
      <c r="JLY28" s="251"/>
      <c r="JLZ28" s="251"/>
      <c r="JMA28" s="251"/>
      <c r="JMB28" s="251"/>
      <c r="JMC28" s="251"/>
      <c r="JMD28" s="251"/>
      <c r="JME28" s="251"/>
      <c r="JMF28" s="251"/>
      <c r="JMG28" s="251"/>
      <c r="JMH28" s="251"/>
      <c r="JMI28" s="251"/>
      <c r="JMJ28" s="251"/>
      <c r="JMK28" s="251"/>
      <c r="JML28" s="251"/>
      <c r="JMM28" s="251"/>
      <c r="JMN28" s="251"/>
      <c r="JMO28" s="251"/>
      <c r="JMP28" s="251"/>
      <c r="JMQ28" s="251"/>
      <c r="JMR28" s="251"/>
      <c r="JMS28" s="251"/>
      <c r="JMT28" s="251"/>
      <c r="JMU28" s="251"/>
      <c r="JMV28" s="251"/>
      <c r="JMW28" s="251"/>
      <c r="JMX28" s="251"/>
      <c r="JMY28" s="251"/>
      <c r="JMZ28" s="251"/>
      <c r="JNA28" s="251"/>
      <c r="JNB28" s="251"/>
      <c r="JNC28" s="251"/>
      <c r="JND28" s="251"/>
      <c r="JNE28" s="251"/>
      <c r="JNF28" s="251"/>
      <c r="JNG28" s="251"/>
      <c r="JNH28" s="251"/>
      <c r="JNI28" s="251"/>
      <c r="JNJ28" s="251"/>
      <c r="JNK28" s="251"/>
      <c r="JNL28" s="251"/>
      <c r="JNM28" s="251"/>
      <c r="JNN28" s="251"/>
      <c r="JNO28" s="251"/>
      <c r="JNP28" s="251"/>
      <c r="JNQ28" s="251"/>
      <c r="JNR28" s="251"/>
      <c r="JNS28" s="251"/>
      <c r="JNT28" s="251"/>
      <c r="JNU28" s="251"/>
      <c r="JNV28" s="251"/>
      <c r="JNW28" s="251"/>
      <c r="JNX28" s="251"/>
      <c r="JNY28" s="251"/>
      <c r="JNZ28" s="251"/>
      <c r="JOA28" s="251"/>
      <c r="JOB28" s="251"/>
      <c r="JOC28" s="251"/>
      <c r="JOD28" s="251"/>
      <c r="JOE28" s="251"/>
      <c r="JOF28" s="251"/>
      <c r="JOG28" s="251"/>
      <c r="JOH28" s="251"/>
      <c r="JOI28" s="251"/>
      <c r="JOJ28" s="251"/>
      <c r="JOK28" s="251"/>
      <c r="JOL28" s="251"/>
      <c r="JOM28" s="251"/>
      <c r="JON28" s="251"/>
      <c r="JOO28" s="251"/>
      <c r="JOP28" s="251"/>
      <c r="JOQ28" s="251"/>
      <c r="JOR28" s="251"/>
      <c r="JOS28" s="251"/>
      <c r="JOT28" s="251"/>
      <c r="JOU28" s="251"/>
      <c r="JOV28" s="251"/>
      <c r="JOW28" s="251"/>
      <c r="JOX28" s="251"/>
      <c r="JOY28" s="251"/>
      <c r="JOZ28" s="251"/>
      <c r="JPA28" s="251"/>
      <c r="JPB28" s="251"/>
      <c r="JPC28" s="251"/>
      <c r="JPD28" s="251"/>
      <c r="JPE28" s="251"/>
      <c r="JPF28" s="251"/>
      <c r="JPG28" s="251"/>
      <c r="JPH28" s="251"/>
      <c r="JPI28" s="251"/>
      <c r="JPJ28" s="251"/>
      <c r="JPK28" s="251"/>
      <c r="JPL28" s="251"/>
      <c r="JPM28" s="251"/>
      <c r="JPN28" s="251"/>
      <c r="JPO28" s="251"/>
      <c r="JPP28" s="251"/>
      <c r="JPQ28" s="251"/>
      <c r="JPR28" s="251"/>
      <c r="JPS28" s="251"/>
      <c r="JPT28" s="251"/>
      <c r="JPU28" s="251"/>
      <c r="JPV28" s="251"/>
      <c r="JPW28" s="251"/>
      <c r="JPX28" s="251"/>
      <c r="JPY28" s="251"/>
      <c r="JPZ28" s="251"/>
      <c r="JQA28" s="251"/>
      <c r="JQB28" s="251"/>
      <c r="JQC28" s="251"/>
      <c r="JQD28" s="251"/>
      <c r="JQE28" s="251"/>
      <c r="JQF28" s="251"/>
      <c r="JQG28" s="251"/>
      <c r="JQH28" s="251"/>
      <c r="JQI28" s="251"/>
      <c r="JQJ28" s="251"/>
      <c r="JQK28" s="251"/>
      <c r="JQL28" s="251"/>
      <c r="JQM28" s="251"/>
      <c r="JQN28" s="251"/>
      <c r="JQO28" s="251"/>
      <c r="JQP28" s="251"/>
      <c r="JQQ28" s="251"/>
      <c r="JQR28" s="251"/>
      <c r="JQS28" s="251"/>
      <c r="JQT28" s="251"/>
      <c r="JQU28" s="251"/>
      <c r="JQV28" s="251"/>
      <c r="JQW28" s="251"/>
      <c r="JQX28" s="251"/>
      <c r="JQY28" s="251"/>
      <c r="JQZ28" s="251"/>
      <c r="JRA28" s="251"/>
      <c r="JRB28" s="251"/>
      <c r="JRC28" s="251"/>
      <c r="JRD28" s="251"/>
      <c r="JRE28" s="251"/>
      <c r="JRF28" s="251"/>
      <c r="JRG28" s="251"/>
      <c r="JRH28" s="251"/>
      <c r="JRI28" s="251"/>
      <c r="JRJ28" s="251"/>
      <c r="JRK28" s="251"/>
      <c r="JRL28" s="251"/>
      <c r="JRM28" s="251"/>
      <c r="JRN28" s="251"/>
      <c r="JRO28" s="251"/>
      <c r="JRP28" s="251"/>
      <c r="JRQ28" s="251"/>
      <c r="JRR28" s="251"/>
      <c r="JRS28" s="251"/>
      <c r="JRT28" s="251"/>
      <c r="JRU28" s="251"/>
      <c r="JRV28" s="251"/>
      <c r="JRW28" s="251"/>
      <c r="JRX28" s="251"/>
      <c r="JRY28" s="251"/>
      <c r="JRZ28" s="251"/>
      <c r="JSA28" s="251"/>
      <c r="JSB28" s="251"/>
      <c r="JSC28" s="251"/>
      <c r="JSD28" s="251"/>
      <c r="JSE28" s="251"/>
      <c r="JSF28" s="251"/>
      <c r="JSG28" s="251"/>
      <c r="JSH28" s="251"/>
      <c r="JSI28" s="251"/>
      <c r="JSJ28" s="251"/>
      <c r="JSK28" s="251"/>
      <c r="JSL28" s="251"/>
      <c r="JSM28" s="251"/>
      <c r="JSN28" s="251"/>
      <c r="JSO28" s="251"/>
      <c r="JSP28" s="251"/>
      <c r="JSQ28" s="251"/>
      <c r="JSR28" s="251"/>
      <c r="JSS28" s="251"/>
      <c r="JST28" s="251"/>
      <c r="JSU28" s="251"/>
      <c r="JSV28" s="251"/>
      <c r="JSW28" s="251"/>
      <c r="JSX28" s="251"/>
      <c r="JSY28" s="251"/>
      <c r="JSZ28" s="251"/>
      <c r="JTA28" s="251"/>
      <c r="JTB28" s="251"/>
      <c r="JTC28" s="251"/>
      <c r="JTD28" s="251"/>
      <c r="JTE28" s="251"/>
      <c r="JTF28" s="251"/>
      <c r="JTG28" s="251"/>
      <c r="JTH28" s="251"/>
      <c r="JTI28" s="251"/>
      <c r="JTJ28" s="251"/>
      <c r="JTK28" s="251"/>
      <c r="JTL28" s="251"/>
      <c r="JTM28" s="251"/>
      <c r="JTN28" s="251"/>
      <c r="JTO28" s="251"/>
      <c r="JTP28" s="251"/>
      <c r="JTQ28" s="251"/>
      <c r="JTR28" s="251"/>
      <c r="JTS28" s="251"/>
      <c r="JTT28" s="251"/>
      <c r="JTU28" s="251"/>
      <c r="JTV28" s="251"/>
      <c r="JTW28" s="251"/>
      <c r="JTX28" s="251"/>
      <c r="JTY28" s="251"/>
      <c r="JTZ28" s="251"/>
      <c r="JUA28" s="251"/>
      <c r="JUB28" s="251"/>
      <c r="JUC28" s="251"/>
      <c r="JUD28" s="251"/>
      <c r="JUE28" s="251"/>
      <c r="JUF28" s="251"/>
      <c r="JUG28" s="251"/>
      <c r="JUH28" s="251"/>
      <c r="JUI28" s="251"/>
      <c r="JUJ28" s="251"/>
      <c r="JUK28" s="251"/>
      <c r="JUL28" s="251"/>
      <c r="JUM28" s="251"/>
      <c r="JUN28" s="251"/>
      <c r="JUO28" s="251"/>
      <c r="JUP28" s="251"/>
      <c r="JUQ28" s="251"/>
      <c r="JUR28" s="251"/>
      <c r="JUS28" s="251"/>
      <c r="JUT28" s="251"/>
      <c r="JUU28" s="251"/>
      <c r="JUV28" s="251"/>
      <c r="JUW28" s="251"/>
      <c r="JUX28" s="251"/>
      <c r="JUY28" s="251"/>
      <c r="JUZ28" s="251"/>
      <c r="JVA28" s="251"/>
      <c r="JVB28" s="251"/>
      <c r="JVC28" s="251"/>
      <c r="JVD28" s="251"/>
      <c r="JVE28" s="251"/>
      <c r="JVF28" s="251"/>
      <c r="JVG28" s="251"/>
      <c r="JVH28" s="251"/>
      <c r="JVI28" s="251"/>
      <c r="JVJ28" s="251"/>
      <c r="JVK28" s="251"/>
      <c r="JVL28" s="251"/>
      <c r="JVM28" s="251"/>
      <c r="JVN28" s="251"/>
      <c r="JVO28" s="251"/>
      <c r="JVP28" s="251"/>
      <c r="JVQ28" s="251"/>
      <c r="JVR28" s="251"/>
      <c r="JVS28" s="251"/>
      <c r="JVT28" s="251"/>
      <c r="JVU28" s="251"/>
      <c r="JVV28" s="251"/>
      <c r="JVW28" s="251"/>
      <c r="JVX28" s="251"/>
      <c r="JVY28" s="251"/>
      <c r="JVZ28" s="251"/>
      <c r="JWA28" s="251"/>
      <c r="JWB28" s="251"/>
      <c r="JWC28" s="251"/>
      <c r="JWD28" s="251"/>
      <c r="JWE28" s="251"/>
      <c r="JWF28" s="251"/>
      <c r="JWG28" s="251"/>
      <c r="JWH28" s="251"/>
      <c r="JWI28" s="251"/>
      <c r="JWJ28" s="251"/>
      <c r="JWK28" s="251"/>
      <c r="JWL28" s="251"/>
      <c r="JWM28" s="251"/>
      <c r="JWN28" s="251"/>
      <c r="JWO28" s="251"/>
      <c r="JWP28" s="251"/>
      <c r="JWQ28" s="251"/>
      <c r="JWR28" s="251"/>
      <c r="JWS28" s="251"/>
      <c r="JWT28" s="251"/>
      <c r="JWU28" s="251"/>
      <c r="JWV28" s="251"/>
      <c r="JWW28" s="251"/>
      <c r="JWX28" s="251"/>
      <c r="JWY28" s="251"/>
      <c r="JWZ28" s="251"/>
      <c r="JXA28" s="251"/>
      <c r="JXB28" s="251"/>
      <c r="JXC28" s="251"/>
      <c r="JXD28" s="251"/>
      <c r="JXE28" s="251"/>
      <c r="JXF28" s="251"/>
      <c r="JXG28" s="251"/>
      <c r="JXH28" s="251"/>
      <c r="JXI28" s="251"/>
      <c r="JXJ28" s="251"/>
      <c r="JXK28" s="251"/>
      <c r="JXL28" s="251"/>
      <c r="JXM28" s="251"/>
      <c r="JXN28" s="251"/>
      <c r="JXO28" s="251"/>
      <c r="JXP28" s="251"/>
      <c r="JXQ28" s="251"/>
      <c r="JXR28" s="251"/>
      <c r="JXS28" s="251"/>
      <c r="JXT28" s="251"/>
      <c r="JXU28" s="251"/>
      <c r="JXV28" s="251"/>
      <c r="JXW28" s="251"/>
      <c r="JXX28" s="251"/>
      <c r="JXY28" s="251"/>
      <c r="JXZ28" s="251"/>
      <c r="JYA28" s="251"/>
      <c r="JYB28" s="251"/>
      <c r="JYC28" s="251"/>
      <c r="JYD28" s="251"/>
      <c r="JYE28" s="251"/>
      <c r="JYF28" s="251"/>
      <c r="JYG28" s="251"/>
      <c r="JYH28" s="251"/>
      <c r="JYI28" s="251"/>
      <c r="JYJ28" s="251"/>
      <c r="JYK28" s="251"/>
      <c r="JYL28" s="251"/>
      <c r="JYM28" s="251"/>
      <c r="JYN28" s="251"/>
      <c r="JYO28" s="251"/>
      <c r="JYP28" s="251"/>
      <c r="JYQ28" s="251"/>
      <c r="JYR28" s="251"/>
      <c r="JYS28" s="251"/>
      <c r="JYT28" s="251"/>
      <c r="JYU28" s="251"/>
      <c r="JYV28" s="251"/>
      <c r="JYW28" s="251"/>
      <c r="JYX28" s="251"/>
      <c r="JYY28" s="251"/>
      <c r="JYZ28" s="251"/>
      <c r="JZA28" s="251"/>
      <c r="JZB28" s="251"/>
      <c r="JZC28" s="251"/>
      <c r="JZD28" s="251"/>
      <c r="JZE28" s="251"/>
      <c r="JZF28" s="251"/>
      <c r="JZG28" s="251"/>
      <c r="JZH28" s="251"/>
      <c r="JZI28" s="251"/>
      <c r="JZJ28" s="251"/>
      <c r="JZK28" s="251"/>
      <c r="JZL28" s="251"/>
      <c r="JZM28" s="251"/>
      <c r="JZN28" s="251"/>
      <c r="JZO28" s="251"/>
      <c r="JZP28" s="251"/>
      <c r="JZQ28" s="251"/>
      <c r="JZR28" s="251"/>
      <c r="JZS28" s="251"/>
      <c r="JZT28" s="251"/>
      <c r="JZU28" s="251"/>
      <c r="JZV28" s="251"/>
      <c r="JZW28" s="251"/>
      <c r="JZX28" s="251"/>
      <c r="JZY28" s="251"/>
      <c r="JZZ28" s="251"/>
      <c r="KAA28" s="251"/>
      <c r="KAB28" s="251"/>
      <c r="KAC28" s="251"/>
      <c r="KAD28" s="251"/>
      <c r="KAE28" s="251"/>
      <c r="KAF28" s="251"/>
      <c r="KAG28" s="251"/>
      <c r="KAH28" s="251"/>
      <c r="KAI28" s="251"/>
      <c r="KAJ28" s="251"/>
      <c r="KAK28" s="251"/>
      <c r="KAL28" s="251"/>
      <c r="KAM28" s="251"/>
      <c r="KAN28" s="251"/>
      <c r="KAO28" s="251"/>
      <c r="KAP28" s="251"/>
      <c r="KAQ28" s="251"/>
      <c r="KAR28" s="251"/>
      <c r="KAS28" s="251"/>
      <c r="KAT28" s="251"/>
      <c r="KAU28" s="251"/>
      <c r="KAV28" s="251"/>
      <c r="KAW28" s="251"/>
      <c r="KAX28" s="251"/>
      <c r="KAY28" s="251"/>
      <c r="KAZ28" s="251"/>
      <c r="KBA28" s="251"/>
      <c r="KBB28" s="251"/>
      <c r="KBC28" s="251"/>
      <c r="KBD28" s="251"/>
      <c r="KBE28" s="251"/>
      <c r="KBF28" s="251"/>
      <c r="KBG28" s="251"/>
      <c r="KBH28" s="251"/>
      <c r="KBI28" s="251"/>
      <c r="KBJ28" s="251"/>
      <c r="KBK28" s="251"/>
      <c r="KBL28" s="251"/>
      <c r="KBM28" s="251"/>
      <c r="KBN28" s="251"/>
      <c r="KBO28" s="251"/>
      <c r="KBP28" s="251"/>
      <c r="KBQ28" s="251"/>
      <c r="KBR28" s="251"/>
      <c r="KBS28" s="251"/>
      <c r="KBT28" s="251"/>
      <c r="KBU28" s="251"/>
      <c r="KBV28" s="251"/>
      <c r="KBW28" s="251"/>
      <c r="KBX28" s="251"/>
      <c r="KBY28" s="251"/>
      <c r="KBZ28" s="251"/>
      <c r="KCA28" s="251"/>
      <c r="KCB28" s="251"/>
      <c r="KCC28" s="251"/>
      <c r="KCD28" s="251"/>
      <c r="KCE28" s="251"/>
      <c r="KCF28" s="251"/>
      <c r="KCG28" s="251"/>
      <c r="KCH28" s="251"/>
      <c r="KCI28" s="251"/>
      <c r="KCJ28" s="251"/>
      <c r="KCK28" s="251"/>
      <c r="KCL28" s="251"/>
      <c r="KCM28" s="251"/>
      <c r="KCN28" s="251"/>
      <c r="KCO28" s="251"/>
      <c r="KCP28" s="251"/>
      <c r="KCQ28" s="251"/>
      <c r="KCR28" s="251"/>
      <c r="KCS28" s="251"/>
      <c r="KCT28" s="251"/>
      <c r="KCU28" s="251"/>
      <c r="KCV28" s="251"/>
      <c r="KCW28" s="251"/>
      <c r="KCX28" s="251"/>
      <c r="KCY28" s="251"/>
      <c r="KCZ28" s="251"/>
      <c r="KDA28" s="251"/>
      <c r="KDB28" s="251"/>
      <c r="KDC28" s="251"/>
      <c r="KDD28" s="251"/>
      <c r="KDE28" s="251"/>
      <c r="KDF28" s="251"/>
      <c r="KDG28" s="251"/>
      <c r="KDH28" s="251"/>
      <c r="KDI28" s="251"/>
      <c r="KDJ28" s="251"/>
      <c r="KDK28" s="251"/>
      <c r="KDL28" s="251"/>
      <c r="KDM28" s="251"/>
      <c r="KDN28" s="251"/>
      <c r="KDO28" s="251"/>
      <c r="KDP28" s="251"/>
      <c r="KDQ28" s="251"/>
      <c r="KDR28" s="251"/>
      <c r="KDS28" s="251"/>
      <c r="KDT28" s="251"/>
      <c r="KDU28" s="251"/>
      <c r="KDV28" s="251"/>
      <c r="KDW28" s="251"/>
      <c r="KDX28" s="251"/>
      <c r="KDY28" s="251"/>
      <c r="KDZ28" s="251"/>
      <c r="KEA28" s="251"/>
      <c r="KEB28" s="251"/>
      <c r="KEC28" s="251"/>
      <c r="KED28" s="251"/>
      <c r="KEE28" s="251"/>
      <c r="KEF28" s="251"/>
      <c r="KEG28" s="251"/>
      <c r="KEH28" s="251"/>
      <c r="KEI28" s="251"/>
      <c r="KEJ28" s="251"/>
      <c r="KEK28" s="251"/>
      <c r="KEL28" s="251"/>
      <c r="KEM28" s="251"/>
      <c r="KEN28" s="251"/>
      <c r="KEO28" s="251"/>
      <c r="KEP28" s="251"/>
      <c r="KEQ28" s="251"/>
      <c r="KER28" s="251"/>
      <c r="KES28" s="251"/>
      <c r="KET28" s="251"/>
      <c r="KEU28" s="251"/>
      <c r="KEV28" s="251"/>
      <c r="KEW28" s="251"/>
      <c r="KEX28" s="251"/>
      <c r="KEY28" s="251"/>
      <c r="KEZ28" s="251"/>
      <c r="KFA28" s="251"/>
      <c r="KFB28" s="251"/>
      <c r="KFC28" s="251"/>
      <c r="KFD28" s="251"/>
      <c r="KFE28" s="251"/>
      <c r="KFF28" s="251"/>
      <c r="KFG28" s="251"/>
      <c r="KFH28" s="251"/>
      <c r="KFI28" s="251"/>
      <c r="KFJ28" s="251"/>
      <c r="KFK28" s="251"/>
      <c r="KFL28" s="251"/>
      <c r="KFM28" s="251"/>
      <c r="KFN28" s="251"/>
      <c r="KFO28" s="251"/>
      <c r="KFP28" s="251"/>
      <c r="KFQ28" s="251"/>
      <c r="KFR28" s="251"/>
      <c r="KFS28" s="251"/>
      <c r="KFT28" s="251"/>
      <c r="KFU28" s="251"/>
      <c r="KFV28" s="251"/>
      <c r="KFW28" s="251"/>
      <c r="KFX28" s="251"/>
      <c r="KFY28" s="251"/>
      <c r="KFZ28" s="251"/>
      <c r="KGA28" s="251"/>
      <c r="KGB28" s="251"/>
      <c r="KGC28" s="251"/>
      <c r="KGD28" s="251"/>
      <c r="KGE28" s="251"/>
      <c r="KGF28" s="251"/>
      <c r="KGG28" s="251"/>
      <c r="KGH28" s="251"/>
      <c r="KGI28" s="251"/>
      <c r="KGJ28" s="251"/>
      <c r="KGK28" s="251"/>
      <c r="KGL28" s="251"/>
      <c r="KGM28" s="251"/>
      <c r="KGN28" s="251"/>
      <c r="KGO28" s="251"/>
      <c r="KGP28" s="251"/>
      <c r="KGQ28" s="251"/>
      <c r="KGR28" s="251"/>
      <c r="KGS28" s="251"/>
      <c r="KGT28" s="251"/>
      <c r="KGU28" s="251"/>
      <c r="KGV28" s="251"/>
      <c r="KGW28" s="251"/>
      <c r="KGX28" s="251"/>
      <c r="KGY28" s="251"/>
      <c r="KGZ28" s="251"/>
      <c r="KHA28" s="251"/>
      <c r="KHB28" s="251"/>
      <c r="KHC28" s="251"/>
      <c r="KHD28" s="251"/>
      <c r="KHE28" s="251"/>
      <c r="KHF28" s="251"/>
      <c r="KHG28" s="251"/>
      <c r="KHH28" s="251"/>
      <c r="KHI28" s="251"/>
      <c r="KHJ28" s="251"/>
      <c r="KHK28" s="251"/>
      <c r="KHL28" s="251"/>
      <c r="KHM28" s="251"/>
      <c r="KHN28" s="251"/>
      <c r="KHO28" s="251"/>
      <c r="KHP28" s="251"/>
      <c r="KHQ28" s="251"/>
      <c r="KHR28" s="251"/>
      <c r="KHS28" s="251"/>
      <c r="KHT28" s="251"/>
      <c r="KHU28" s="251"/>
      <c r="KHV28" s="251"/>
      <c r="KHW28" s="251"/>
      <c r="KHX28" s="251"/>
      <c r="KHY28" s="251"/>
      <c r="KHZ28" s="251"/>
      <c r="KIA28" s="251"/>
      <c r="KIB28" s="251"/>
      <c r="KIC28" s="251"/>
      <c r="KID28" s="251"/>
      <c r="KIE28" s="251"/>
      <c r="KIF28" s="251"/>
      <c r="KIG28" s="251"/>
      <c r="KIH28" s="251"/>
      <c r="KII28" s="251"/>
      <c r="KIJ28" s="251"/>
      <c r="KIK28" s="251"/>
      <c r="KIL28" s="251"/>
      <c r="KIM28" s="251"/>
      <c r="KIN28" s="251"/>
      <c r="KIO28" s="251"/>
      <c r="KIP28" s="251"/>
      <c r="KIQ28" s="251"/>
      <c r="KIR28" s="251"/>
      <c r="KIS28" s="251"/>
      <c r="KIT28" s="251"/>
      <c r="KIU28" s="251"/>
      <c r="KIV28" s="251"/>
      <c r="KIW28" s="251"/>
      <c r="KIX28" s="251"/>
      <c r="KIY28" s="251"/>
      <c r="KIZ28" s="251"/>
      <c r="KJA28" s="251"/>
      <c r="KJB28" s="251"/>
      <c r="KJC28" s="251"/>
      <c r="KJD28" s="251"/>
      <c r="KJE28" s="251"/>
      <c r="KJF28" s="251"/>
      <c r="KJG28" s="251"/>
      <c r="KJH28" s="251"/>
      <c r="KJI28" s="251"/>
      <c r="KJJ28" s="251"/>
      <c r="KJK28" s="251"/>
      <c r="KJL28" s="251"/>
      <c r="KJM28" s="251"/>
      <c r="KJN28" s="251"/>
      <c r="KJO28" s="251"/>
      <c r="KJP28" s="251"/>
      <c r="KJQ28" s="251"/>
      <c r="KJR28" s="251"/>
      <c r="KJS28" s="251"/>
      <c r="KJT28" s="251"/>
      <c r="KJU28" s="251"/>
      <c r="KJV28" s="251"/>
      <c r="KJW28" s="251"/>
      <c r="KJX28" s="251"/>
      <c r="KJY28" s="251"/>
      <c r="KJZ28" s="251"/>
      <c r="KKA28" s="251"/>
      <c r="KKB28" s="251"/>
      <c r="KKC28" s="251"/>
      <c r="KKD28" s="251"/>
      <c r="KKE28" s="251"/>
      <c r="KKF28" s="251"/>
      <c r="KKG28" s="251"/>
      <c r="KKH28" s="251"/>
      <c r="KKI28" s="251"/>
      <c r="KKJ28" s="251"/>
      <c r="KKK28" s="251"/>
      <c r="KKL28" s="251"/>
      <c r="KKM28" s="251"/>
      <c r="KKN28" s="251"/>
      <c r="KKO28" s="251"/>
      <c r="KKP28" s="251"/>
      <c r="KKQ28" s="251"/>
      <c r="KKR28" s="251"/>
      <c r="KKS28" s="251"/>
      <c r="KKT28" s="251"/>
      <c r="KKU28" s="251"/>
      <c r="KKV28" s="251"/>
      <c r="KKW28" s="251"/>
      <c r="KKX28" s="251"/>
      <c r="KKY28" s="251"/>
      <c r="KKZ28" s="251"/>
      <c r="KLA28" s="251"/>
      <c r="KLB28" s="251"/>
      <c r="KLC28" s="251"/>
      <c r="KLD28" s="251"/>
      <c r="KLE28" s="251"/>
      <c r="KLF28" s="251"/>
      <c r="KLG28" s="251"/>
      <c r="KLH28" s="251"/>
      <c r="KLI28" s="251"/>
      <c r="KLJ28" s="251"/>
      <c r="KLK28" s="251"/>
      <c r="KLL28" s="251"/>
      <c r="KLM28" s="251"/>
      <c r="KLN28" s="251"/>
      <c r="KLO28" s="251"/>
      <c r="KLP28" s="251"/>
      <c r="KLQ28" s="251"/>
      <c r="KLR28" s="251"/>
      <c r="KLS28" s="251"/>
      <c r="KLT28" s="251"/>
      <c r="KLU28" s="251"/>
      <c r="KLV28" s="251"/>
      <c r="KLW28" s="251"/>
      <c r="KLX28" s="251"/>
      <c r="KLY28" s="251"/>
      <c r="KLZ28" s="251"/>
      <c r="KMA28" s="251"/>
      <c r="KMB28" s="251"/>
      <c r="KMC28" s="251"/>
      <c r="KMD28" s="251"/>
      <c r="KME28" s="251"/>
      <c r="KMF28" s="251"/>
      <c r="KMG28" s="251"/>
      <c r="KMH28" s="251"/>
      <c r="KMI28" s="251"/>
      <c r="KMJ28" s="251"/>
      <c r="KMK28" s="251"/>
      <c r="KML28" s="251"/>
      <c r="KMM28" s="251"/>
      <c r="KMN28" s="251"/>
      <c r="KMO28" s="251"/>
      <c r="KMP28" s="251"/>
      <c r="KMQ28" s="251"/>
      <c r="KMR28" s="251"/>
      <c r="KMS28" s="251"/>
      <c r="KMT28" s="251"/>
      <c r="KMU28" s="251"/>
      <c r="KMV28" s="251"/>
      <c r="KMW28" s="251"/>
      <c r="KMX28" s="251"/>
      <c r="KMY28" s="251"/>
      <c r="KMZ28" s="251"/>
      <c r="KNA28" s="251"/>
      <c r="KNB28" s="251"/>
      <c r="KNC28" s="251"/>
      <c r="KND28" s="251"/>
      <c r="KNE28" s="251"/>
      <c r="KNF28" s="251"/>
      <c r="KNG28" s="251"/>
      <c r="KNH28" s="251"/>
      <c r="KNI28" s="251"/>
      <c r="KNJ28" s="251"/>
      <c r="KNK28" s="251"/>
      <c r="KNL28" s="251"/>
      <c r="KNM28" s="251"/>
      <c r="KNN28" s="251"/>
      <c r="KNO28" s="251"/>
      <c r="KNP28" s="251"/>
      <c r="KNQ28" s="251"/>
      <c r="KNR28" s="251"/>
      <c r="KNS28" s="251"/>
      <c r="KNT28" s="251"/>
      <c r="KNU28" s="251"/>
      <c r="KNV28" s="251"/>
      <c r="KNW28" s="251"/>
      <c r="KNX28" s="251"/>
      <c r="KNY28" s="251"/>
      <c r="KNZ28" s="251"/>
      <c r="KOA28" s="251"/>
      <c r="KOB28" s="251"/>
      <c r="KOC28" s="251"/>
      <c r="KOD28" s="251"/>
      <c r="KOE28" s="251"/>
      <c r="KOF28" s="251"/>
      <c r="KOG28" s="251"/>
      <c r="KOH28" s="251"/>
      <c r="KOI28" s="251"/>
      <c r="KOJ28" s="251"/>
      <c r="KOK28" s="251"/>
      <c r="KOL28" s="251"/>
      <c r="KOM28" s="251"/>
      <c r="KON28" s="251"/>
      <c r="KOO28" s="251"/>
      <c r="KOP28" s="251"/>
      <c r="KOQ28" s="251"/>
      <c r="KOR28" s="251"/>
      <c r="KOS28" s="251"/>
      <c r="KOT28" s="251"/>
      <c r="KOU28" s="251"/>
      <c r="KOV28" s="251"/>
      <c r="KOW28" s="251"/>
      <c r="KOX28" s="251"/>
      <c r="KOY28" s="251"/>
      <c r="KOZ28" s="251"/>
      <c r="KPA28" s="251"/>
      <c r="KPB28" s="251"/>
      <c r="KPC28" s="251"/>
      <c r="KPD28" s="251"/>
      <c r="KPE28" s="251"/>
      <c r="KPF28" s="251"/>
      <c r="KPG28" s="251"/>
      <c r="KPH28" s="251"/>
      <c r="KPI28" s="251"/>
      <c r="KPJ28" s="251"/>
      <c r="KPK28" s="251"/>
      <c r="KPL28" s="251"/>
      <c r="KPM28" s="251"/>
      <c r="KPN28" s="251"/>
      <c r="KPO28" s="251"/>
      <c r="KPP28" s="251"/>
      <c r="KPQ28" s="251"/>
      <c r="KPR28" s="251"/>
      <c r="KPS28" s="251"/>
      <c r="KPT28" s="251"/>
      <c r="KPU28" s="251"/>
      <c r="KPV28" s="251"/>
      <c r="KPW28" s="251"/>
      <c r="KPX28" s="251"/>
      <c r="KPY28" s="251"/>
      <c r="KPZ28" s="251"/>
      <c r="KQA28" s="251"/>
      <c r="KQB28" s="251"/>
      <c r="KQC28" s="251"/>
      <c r="KQD28" s="251"/>
      <c r="KQE28" s="251"/>
      <c r="KQF28" s="251"/>
      <c r="KQG28" s="251"/>
      <c r="KQH28" s="251"/>
      <c r="KQI28" s="251"/>
      <c r="KQJ28" s="251"/>
      <c r="KQK28" s="251"/>
      <c r="KQL28" s="251"/>
      <c r="KQM28" s="251"/>
      <c r="KQN28" s="251"/>
      <c r="KQO28" s="251"/>
      <c r="KQP28" s="251"/>
      <c r="KQQ28" s="251"/>
      <c r="KQR28" s="251"/>
      <c r="KQS28" s="251"/>
      <c r="KQT28" s="251"/>
      <c r="KQU28" s="251"/>
      <c r="KQV28" s="251"/>
      <c r="KQW28" s="251"/>
      <c r="KQX28" s="251"/>
      <c r="KQY28" s="251"/>
      <c r="KQZ28" s="251"/>
      <c r="KRA28" s="251"/>
      <c r="KRB28" s="251"/>
      <c r="KRC28" s="251"/>
      <c r="KRD28" s="251"/>
      <c r="KRE28" s="251"/>
      <c r="KRF28" s="251"/>
      <c r="KRG28" s="251"/>
      <c r="KRH28" s="251"/>
      <c r="KRI28" s="251"/>
      <c r="KRJ28" s="251"/>
      <c r="KRK28" s="251"/>
      <c r="KRL28" s="251"/>
      <c r="KRM28" s="251"/>
      <c r="KRN28" s="251"/>
      <c r="KRO28" s="251"/>
      <c r="KRP28" s="251"/>
      <c r="KRQ28" s="251"/>
      <c r="KRR28" s="251"/>
      <c r="KRS28" s="251"/>
      <c r="KRT28" s="251"/>
      <c r="KRU28" s="251"/>
      <c r="KRV28" s="251"/>
      <c r="KRW28" s="251"/>
      <c r="KRX28" s="251"/>
      <c r="KRY28" s="251"/>
      <c r="KRZ28" s="251"/>
      <c r="KSA28" s="251"/>
      <c r="KSB28" s="251"/>
      <c r="KSC28" s="251"/>
      <c r="KSD28" s="251"/>
      <c r="KSE28" s="251"/>
      <c r="KSF28" s="251"/>
      <c r="KSG28" s="251"/>
      <c r="KSH28" s="251"/>
      <c r="KSI28" s="251"/>
      <c r="KSJ28" s="251"/>
      <c r="KSK28" s="251"/>
      <c r="KSL28" s="251"/>
      <c r="KSM28" s="251"/>
      <c r="KSN28" s="251"/>
      <c r="KSO28" s="251"/>
      <c r="KSP28" s="251"/>
      <c r="KSQ28" s="251"/>
      <c r="KSR28" s="251"/>
      <c r="KSS28" s="251"/>
      <c r="KST28" s="251"/>
      <c r="KSU28" s="251"/>
      <c r="KSV28" s="251"/>
      <c r="KSW28" s="251"/>
      <c r="KSX28" s="251"/>
      <c r="KSY28" s="251"/>
      <c r="KSZ28" s="251"/>
      <c r="KTA28" s="251"/>
      <c r="KTB28" s="251"/>
      <c r="KTC28" s="251"/>
      <c r="KTD28" s="251"/>
      <c r="KTE28" s="251"/>
      <c r="KTF28" s="251"/>
      <c r="KTG28" s="251"/>
      <c r="KTH28" s="251"/>
      <c r="KTI28" s="251"/>
      <c r="KTJ28" s="251"/>
      <c r="KTK28" s="251"/>
      <c r="KTL28" s="251"/>
      <c r="KTM28" s="251"/>
      <c r="KTN28" s="251"/>
      <c r="KTO28" s="251"/>
      <c r="KTP28" s="251"/>
      <c r="KTQ28" s="251"/>
      <c r="KTR28" s="251"/>
      <c r="KTS28" s="251"/>
      <c r="KTT28" s="251"/>
      <c r="KTU28" s="251"/>
      <c r="KTV28" s="251"/>
      <c r="KTW28" s="251"/>
      <c r="KTX28" s="251"/>
      <c r="KTY28" s="251"/>
      <c r="KTZ28" s="251"/>
      <c r="KUA28" s="251"/>
      <c r="KUB28" s="251"/>
      <c r="KUC28" s="251"/>
      <c r="KUD28" s="251"/>
      <c r="KUE28" s="251"/>
      <c r="KUF28" s="251"/>
      <c r="KUG28" s="251"/>
      <c r="KUH28" s="251"/>
      <c r="KUI28" s="251"/>
      <c r="KUJ28" s="251"/>
      <c r="KUK28" s="251"/>
      <c r="KUL28" s="251"/>
      <c r="KUM28" s="251"/>
      <c r="KUN28" s="251"/>
      <c r="KUO28" s="251"/>
      <c r="KUP28" s="251"/>
      <c r="KUQ28" s="251"/>
      <c r="KUR28" s="251"/>
      <c r="KUS28" s="251"/>
      <c r="KUT28" s="251"/>
      <c r="KUU28" s="251"/>
      <c r="KUV28" s="251"/>
      <c r="KUW28" s="251"/>
      <c r="KUX28" s="251"/>
      <c r="KUY28" s="251"/>
      <c r="KUZ28" s="251"/>
      <c r="KVA28" s="251"/>
      <c r="KVB28" s="251"/>
      <c r="KVC28" s="251"/>
      <c r="KVD28" s="251"/>
      <c r="KVE28" s="251"/>
      <c r="KVF28" s="251"/>
      <c r="KVG28" s="251"/>
      <c r="KVH28" s="251"/>
      <c r="KVI28" s="251"/>
      <c r="KVJ28" s="251"/>
      <c r="KVK28" s="251"/>
      <c r="KVL28" s="251"/>
      <c r="KVM28" s="251"/>
      <c r="KVN28" s="251"/>
      <c r="KVO28" s="251"/>
      <c r="KVP28" s="251"/>
      <c r="KVQ28" s="251"/>
      <c r="KVR28" s="251"/>
      <c r="KVS28" s="251"/>
      <c r="KVT28" s="251"/>
      <c r="KVU28" s="251"/>
      <c r="KVV28" s="251"/>
      <c r="KVW28" s="251"/>
      <c r="KVX28" s="251"/>
      <c r="KVY28" s="251"/>
      <c r="KVZ28" s="251"/>
      <c r="KWA28" s="251"/>
      <c r="KWB28" s="251"/>
      <c r="KWC28" s="251"/>
      <c r="KWD28" s="251"/>
      <c r="KWE28" s="251"/>
      <c r="KWF28" s="251"/>
      <c r="KWG28" s="251"/>
      <c r="KWH28" s="251"/>
      <c r="KWI28" s="251"/>
      <c r="KWJ28" s="251"/>
      <c r="KWK28" s="251"/>
      <c r="KWL28" s="251"/>
      <c r="KWM28" s="251"/>
      <c r="KWN28" s="251"/>
      <c r="KWO28" s="251"/>
      <c r="KWP28" s="251"/>
      <c r="KWQ28" s="251"/>
      <c r="KWR28" s="251"/>
      <c r="KWS28" s="251"/>
      <c r="KWT28" s="251"/>
      <c r="KWU28" s="251"/>
      <c r="KWV28" s="251"/>
      <c r="KWW28" s="251"/>
      <c r="KWX28" s="251"/>
      <c r="KWY28" s="251"/>
      <c r="KWZ28" s="251"/>
      <c r="KXA28" s="251"/>
      <c r="KXB28" s="251"/>
      <c r="KXC28" s="251"/>
      <c r="KXD28" s="251"/>
      <c r="KXE28" s="251"/>
      <c r="KXF28" s="251"/>
      <c r="KXG28" s="251"/>
      <c r="KXH28" s="251"/>
      <c r="KXI28" s="251"/>
      <c r="KXJ28" s="251"/>
      <c r="KXK28" s="251"/>
      <c r="KXL28" s="251"/>
      <c r="KXM28" s="251"/>
      <c r="KXN28" s="251"/>
      <c r="KXO28" s="251"/>
      <c r="KXP28" s="251"/>
      <c r="KXQ28" s="251"/>
      <c r="KXR28" s="251"/>
      <c r="KXS28" s="251"/>
      <c r="KXT28" s="251"/>
      <c r="KXU28" s="251"/>
      <c r="KXV28" s="251"/>
      <c r="KXW28" s="251"/>
      <c r="KXX28" s="251"/>
      <c r="KXY28" s="251"/>
      <c r="KXZ28" s="251"/>
      <c r="KYA28" s="251"/>
      <c r="KYB28" s="251"/>
      <c r="KYC28" s="251"/>
      <c r="KYD28" s="251"/>
      <c r="KYE28" s="251"/>
      <c r="KYF28" s="251"/>
      <c r="KYG28" s="251"/>
      <c r="KYH28" s="251"/>
      <c r="KYI28" s="251"/>
      <c r="KYJ28" s="251"/>
      <c r="KYK28" s="251"/>
      <c r="KYL28" s="251"/>
      <c r="KYM28" s="251"/>
      <c r="KYN28" s="251"/>
      <c r="KYO28" s="251"/>
      <c r="KYP28" s="251"/>
      <c r="KYQ28" s="251"/>
      <c r="KYR28" s="251"/>
      <c r="KYS28" s="251"/>
      <c r="KYT28" s="251"/>
      <c r="KYU28" s="251"/>
      <c r="KYV28" s="251"/>
      <c r="KYW28" s="251"/>
      <c r="KYX28" s="251"/>
      <c r="KYY28" s="251"/>
      <c r="KYZ28" s="251"/>
      <c r="KZA28" s="251"/>
      <c r="KZB28" s="251"/>
      <c r="KZC28" s="251"/>
      <c r="KZD28" s="251"/>
      <c r="KZE28" s="251"/>
      <c r="KZF28" s="251"/>
      <c r="KZG28" s="251"/>
      <c r="KZH28" s="251"/>
      <c r="KZI28" s="251"/>
      <c r="KZJ28" s="251"/>
      <c r="KZK28" s="251"/>
      <c r="KZL28" s="251"/>
      <c r="KZM28" s="251"/>
      <c r="KZN28" s="251"/>
      <c r="KZO28" s="251"/>
      <c r="KZP28" s="251"/>
      <c r="KZQ28" s="251"/>
      <c r="KZR28" s="251"/>
      <c r="KZS28" s="251"/>
      <c r="KZT28" s="251"/>
      <c r="KZU28" s="251"/>
      <c r="KZV28" s="251"/>
      <c r="KZW28" s="251"/>
      <c r="KZX28" s="251"/>
      <c r="KZY28" s="251"/>
      <c r="KZZ28" s="251"/>
      <c r="LAA28" s="251"/>
      <c r="LAB28" s="251"/>
      <c r="LAC28" s="251"/>
      <c r="LAD28" s="251"/>
      <c r="LAE28" s="251"/>
      <c r="LAF28" s="251"/>
      <c r="LAG28" s="251"/>
      <c r="LAH28" s="251"/>
      <c r="LAI28" s="251"/>
      <c r="LAJ28" s="251"/>
      <c r="LAK28" s="251"/>
      <c r="LAL28" s="251"/>
      <c r="LAM28" s="251"/>
      <c r="LAN28" s="251"/>
      <c r="LAO28" s="251"/>
      <c r="LAP28" s="251"/>
      <c r="LAQ28" s="251"/>
      <c r="LAR28" s="251"/>
      <c r="LAS28" s="251"/>
      <c r="LAT28" s="251"/>
      <c r="LAU28" s="251"/>
      <c r="LAV28" s="251"/>
      <c r="LAW28" s="251"/>
      <c r="LAX28" s="251"/>
      <c r="LAY28" s="251"/>
      <c r="LAZ28" s="251"/>
      <c r="LBA28" s="251"/>
      <c r="LBB28" s="251"/>
      <c r="LBC28" s="251"/>
      <c r="LBD28" s="251"/>
      <c r="LBE28" s="251"/>
      <c r="LBF28" s="251"/>
      <c r="LBG28" s="251"/>
      <c r="LBH28" s="251"/>
      <c r="LBI28" s="251"/>
      <c r="LBJ28" s="251"/>
      <c r="LBK28" s="251"/>
      <c r="LBL28" s="251"/>
      <c r="LBM28" s="251"/>
      <c r="LBN28" s="251"/>
      <c r="LBO28" s="251"/>
      <c r="LBP28" s="251"/>
      <c r="LBQ28" s="251"/>
      <c r="LBR28" s="251"/>
      <c r="LBS28" s="251"/>
      <c r="LBT28" s="251"/>
      <c r="LBU28" s="251"/>
      <c r="LBV28" s="251"/>
      <c r="LBW28" s="251"/>
      <c r="LBX28" s="251"/>
      <c r="LBY28" s="251"/>
      <c r="LBZ28" s="251"/>
      <c r="LCA28" s="251"/>
      <c r="LCB28" s="251"/>
      <c r="LCC28" s="251"/>
      <c r="LCD28" s="251"/>
      <c r="LCE28" s="251"/>
      <c r="LCF28" s="251"/>
      <c r="LCG28" s="251"/>
      <c r="LCH28" s="251"/>
      <c r="LCI28" s="251"/>
      <c r="LCJ28" s="251"/>
      <c r="LCK28" s="251"/>
      <c r="LCL28" s="251"/>
      <c r="LCM28" s="251"/>
      <c r="LCN28" s="251"/>
      <c r="LCO28" s="251"/>
      <c r="LCP28" s="251"/>
      <c r="LCQ28" s="251"/>
      <c r="LCR28" s="251"/>
      <c r="LCS28" s="251"/>
      <c r="LCT28" s="251"/>
      <c r="LCU28" s="251"/>
      <c r="LCV28" s="251"/>
      <c r="LCW28" s="251"/>
      <c r="LCX28" s="251"/>
      <c r="LCY28" s="251"/>
      <c r="LCZ28" s="251"/>
      <c r="LDA28" s="251"/>
      <c r="LDB28" s="251"/>
      <c r="LDC28" s="251"/>
      <c r="LDD28" s="251"/>
      <c r="LDE28" s="251"/>
      <c r="LDF28" s="251"/>
      <c r="LDG28" s="251"/>
      <c r="LDH28" s="251"/>
      <c r="LDI28" s="251"/>
      <c r="LDJ28" s="251"/>
      <c r="LDK28" s="251"/>
      <c r="LDL28" s="251"/>
      <c r="LDM28" s="251"/>
      <c r="LDN28" s="251"/>
      <c r="LDO28" s="251"/>
      <c r="LDP28" s="251"/>
      <c r="LDQ28" s="251"/>
      <c r="LDR28" s="251"/>
      <c r="LDS28" s="251"/>
      <c r="LDT28" s="251"/>
      <c r="LDU28" s="251"/>
      <c r="LDV28" s="251"/>
      <c r="LDW28" s="251"/>
      <c r="LDX28" s="251"/>
      <c r="LDY28" s="251"/>
      <c r="LDZ28" s="251"/>
      <c r="LEA28" s="251"/>
      <c r="LEB28" s="251"/>
      <c r="LEC28" s="251"/>
      <c r="LED28" s="251"/>
      <c r="LEE28" s="251"/>
      <c r="LEF28" s="251"/>
      <c r="LEG28" s="251"/>
      <c r="LEH28" s="251"/>
      <c r="LEI28" s="251"/>
      <c r="LEJ28" s="251"/>
      <c r="LEK28" s="251"/>
      <c r="LEL28" s="251"/>
      <c r="LEM28" s="251"/>
      <c r="LEN28" s="251"/>
      <c r="LEO28" s="251"/>
      <c r="LEP28" s="251"/>
      <c r="LEQ28" s="251"/>
      <c r="LER28" s="251"/>
      <c r="LES28" s="251"/>
      <c r="LET28" s="251"/>
      <c r="LEU28" s="251"/>
      <c r="LEV28" s="251"/>
      <c r="LEW28" s="251"/>
      <c r="LEX28" s="251"/>
      <c r="LEY28" s="251"/>
      <c r="LEZ28" s="251"/>
      <c r="LFA28" s="251"/>
      <c r="LFB28" s="251"/>
      <c r="LFC28" s="251"/>
      <c r="LFD28" s="251"/>
      <c r="LFE28" s="251"/>
      <c r="LFF28" s="251"/>
      <c r="LFG28" s="251"/>
      <c r="LFH28" s="251"/>
      <c r="LFI28" s="251"/>
      <c r="LFJ28" s="251"/>
      <c r="LFK28" s="251"/>
      <c r="LFL28" s="251"/>
      <c r="LFM28" s="251"/>
      <c r="LFN28" s="251"/>
      <c r="LFO28" s="251"/>
      <c r="LFP28" s="251"/>
      <c r="LFQ28" s="251"/>
      <c r="LFR28" s="251"/>
      <c r="LFS28" s="251"/>
      <c r="LFT28" s="251"/>
      <c r="LFU28" s="251"/>
      <c r="LFV28" s="251"/>
      <c r="LFW28" s="251"/>
      <c r="LFX28" s="251"/>
      <c r="LFY28" s="251"/>
      <c r="LFZ28" s="251"/>
      <c r="LGA28" s="251"/>
      <c r="LGB28" s="251"/>
      <c r="LGC28" s="251"/>
      <c r="LGD28" s="251"/>
      <c r="LGE28" s="251"/>
      <c r="LGF28" s="251"/>
      <c r="LGG28" s="251"/>
      <c r="LGH28" s="251"/>
      <c r="LGI28" s="251"/>
      <c r="LGJ28" s="251"/>
      <c r="LGK28" s="251"/>
      <c r="LGL28" s="251"/>
      <c r="LGM28" s="251"/>
      <c r="LGN28" s="251"/>
      <c r="LGO28" s="251"/>
      <c r="LGP28" s="251"/>
      <c r="LGQ28" s="251"/>
      <c r="LGR28" s="251"/>
      <c r="LGS28" s="251"/>
      <c r="LGT28" s="251"/>
      <c r="LGU28" s="251"/>
      <c r="LGV28" s="251"/>
      <c r="LGW28" s="251"/>
      <c r="LGX28" s="251"/>
      <c r="LGY28" s="251"/>
      <c r="LGZ28" s="251"/>
      <c r="LHA28" s="251"/>
      <c r="LHB28" s="251"/>
      <c r="LHC28" s="251"/>
      <c r="LHD28" s="251"/>
      <c r="LHE28" s="251"/>
      <c r="LHF28" s="251"/>
      <c r="LHG28" s="251"/>
      <c r="LHH28" s="251"/>
      <c r="LHI28" s="251"/>
      <c r="LHJ28" s="251"/>
      <c r="LHK28" s="251"/>
      <c r="LHL28" s="251"/>
      <c r="LHM28" s="251"/>
      <c r="LHN28" s="251"/>
      <c r="LHO28" s="251"/>
      <c r="LHP28" s="251"/>
      <c r="LHQ28" s="251"/>
      <c r="LHR28" s="251"/>
      <c r="LHS28" s="251"/>
      <c r="LHT28" s="251"/>
      <c r="LHU28" s="251"/>
      <c r="LHV28" s="251"/>
      <c r="LHW28" s="251"/>
      <c r="LHX28" s="251"/>
      <c r="LHY28" s="251"/>
      <c r="LHZ28" s="251"/>
      <c r="LIA28" s="251"/>
      <c r="LIB28" s="251"/>
      <c r="LIC28" s="251"/>
      <c r="LID28" s="251"/>
      <c r="LIE28" s="251"/>
      <c r="LIF28" s="251"/>
      <c r="LIG28" s="251"/>
      <c r="LIH28" s="251"/>
      <c r="LII28" s="251"/>
      <c r="LIJ28" s="251"/>
      <c r="LIK28" s="251"/>
      <c r="LIL28" s="251"/>
      <c r="LIM28" s="251"/>
      <c r="LIN28" s="251"/>
      <c r="LIO28" s="251"/>
      <c r="LIP28" s="251"/>
      <c r="LIQ28" s="251"/>
      <c r="LIR28" s="251"/>
      <c r="LIS28" s="251"/>
      <c r="LIT28" s="251"/>
      <c r="LIU28" s="251"/>
      <c r="LIV28" s="251"/>
      <c r="LIW28" s="251"/>
      <c r="LIX28" s="251"/>
      <c r="LIY28" s="251"/>
      <c r="LIZ28" s="251"/>
      <c r="LJA28" s="251"/>
      <c r="LJB28" s="251"/>
      <c r="LJC28" s="251"/>
      <c r="LJD28" s="251"/>
      <c r="LJE28" s="251"/>
      <c r="LJF28" s="251"/>
      <c r="LJG28" s="251"/>
      <c r="LJH28" s="251"/>
      <c r="LJI28" s="251"/>
      <c r="LJJ28" s="251"/>
      <c r="LJK28" s="251"/>
      <c r="LJL28" s="251"/>
      <c r="LJM28" s="251"/>
      <c r="LJN28" s="251"/>
      <c r="LJO28" s="251"/>
      <c r="LJP28" s="251"/>
      <c r="LJQ28" s="251"/>
      <c r="LJR28" s="251"/>
      <c r="LJS28" s="251"/>
      <c r="LJT28" s="251"/>
      <c r="LJU28" s="251"/>
      <c r="LJV28" s="251"/>
      <c r="LJW28" s="251"/>
      <c r="LJX28" s="251"/>
      <c r="LJY28" s="251"/>
      <c r="LJZ28" s="251"/>
      <c r="LKA28" s="251"/>
      <c r="LKB28" s="251"/>
      <c r="LKC28" s="251"/>
      <c r="LKD28" s="251"/>
      <c r="LKE28" s="251"/>
      <c r="LKF28" s="251"/>
      <c r="LKG28" s="251"/>
      <c r="LKH28" s="251"/>
      <c r="LKI28" s="251"/>
      <c r="LKJ28" s="251"/>
      <c r="LKK28" s="251"/>
      <c r="LKL28" s="251"/>
      <c r="LKM28" s="251"/>
      <c r="LKN28" s="251"/>
      <c r="LKO28" s="251"/>
      <c r="LKP28" s="251"/>
      <c r="LKQ28" s="251"/>
      <c r="LKR28" s="251"/>
      <c r="LKS28" s="251"/>
      <c r="LKT28" s="251"/>
      <c r="LKU28" s="251"/>
      <c r="LKV28" s="251"/>
      <c r="LKW28" s="251"/>
      <c r="LKX28" s="251"/>
      <c r="LKY28" s="251"/>
      <c r="LKZ28" s="251"/>
      <c r="LLA28" s="251"/>
      <c r="LLB28" s="251"/>
      <c r="LLC28" s="251"/>
      <c r="LLD28" s="251"/>
      <c r="LLE28" s="251"/>
      <c r="LLF28" s="251"/>
      <c r="LLG28" s="251"/>
      <c r="LLH28" s="251"/>
      <c r="LLI28" s="251"/>
      <c r="LLJ28" s="251"/>
      <c r="LLK28" s="251"/>
      <c r="LLL28" s="251"/>
      <c r="LLM28" s="251"/>
      <c r="LLN28" s="251"/>
      <c r="LLO28" s="251"/>
      <c r="LLP28" s="251"/>
      <c r="LLQ28" s="251"/>
      <c r="LLR28" s="251"/>
      <c r="LLS28" s="251"/>
      <c r="LLT28" s="251"/>
      <c r="LLU28" s="251"/>
      <c r="LLV28" s="251"/>
      <c r="LLW28" s="251"/>
      <c r="LLX28" s="251"/>
      <c r="LLY28" s="251"/>
      <c r="LLZ28" s="251"/>
      <c r="LMA28" s="251"/>
      <c r="LMB28" s="251"/>
      <c r="LMC28" s="251"/>
      <c r="LMD28" s="251"/>
      <c r="LME28" s="251"/>
      <c r="LMF28" s="251"/>
      <c r="LMG28" s="251"/>
      <c r="LMH28" s="251"/>
      <c r="LMI28" s="251"/>
      <c r="LMJ28" s="251"/>
      <c r="LMK28" s="251"/>
      <c r="LML28" s="251"/>
      <c r="LMM28" s="251"/>
      <c r="LMN28" s="251"/>
      <c r="LMO28" s="251"/>
      <c r="LMP28" s="251"/>
      <c r="LMQ28" s="251"/>
      <c r="LMR28" s="251"/>
      <c r="LMS28" s="251"/>
      <c r="LMT28" s="251"/>
      <c r="LMU28" s="251"/>
      <c r="LMV28" s="251"/>
      <c r="LMW28" s="251"/>
      <c r="LMX28" s="251"/>
      <c r="LMY28" s="251"/>
      <c r="LMZ28" s="251"/>
      <c r="LNA28" s="251"/>
      <c r="LNB28" s="251"/>
      <c r="LNC28" s="251"/>
      <c r="LND28" s="251"/>
      <c r="LNE28" s="251"/>
      <c r="LNF28" s="251"/>
      <c r="LNG28" s="251"/>
      <c r="LNH28" s="251"/>
      <c r="LNI28" s="251"/>
      <c r="LNJ28" s="251"/>
      <c r="LNK28" s="251"/>
      <c r="LNL28" s="251"/>
      <c r="LNM28" s="251"/>
      <c r="LNN28" s="251"/>
      <c r="LNO28" s="251"/>
      <c r="LNP28" s="251"/>
      <c r="LNQ28" s="251"/>
      <c r="LNR28" s="251"/>
      <c r="LNS28" s="251"/>
      <c r="LNT28" s="251"/>
      <c r="LNU28" s="251"/>
      <c r="LNV28" s="251"/>
      <c r="LNW28" s="251"/>
      <c r="LNX28" s="251"/>
      <c r="LNY28" s="251"/>
      <c r="LNZ28" s="251"/>
      <c r="LOA28" s="251"/>
      <c r="LOB28" s="251"/>
      <c r="LOC28" s="251"/>
      <c r="LOD28" s="251"/>
      <c r="LOE28" s="251"/>
      <c r="LOF28" s="251"/>
      <c r="LOG28" s="251"/>
      <c r="LOH28" s="251"/>
      <c r="LOI28" s="251"/>
      <c r="LOJ28" s="251"/>
      <c r="LOK28" s="251"/>
      <c r="LOL28" s="251"/>
      <c r="LOM28" s="251"/>
      <c r="LON28" s="251"/>
      <c r="LOO28" s="251"/>
      <c r="LOP28" s="251"/>
      <c r="LOQ28" s="251"/>
      <c r="LOR28" s="251"/>
      <c r="LOS28" s="251"/>
      <c r="LOT28" s="251"/>
      <c r="LOU28" s="251"/>
      <c r="LOV28" s="251"/>
      <c r="LOW28" s="251"/>
      <c r="LOX28" s="251"/>
      <c r="LOY28" s="251"/>
      <c r="LOZ28" s="251"/>
      <c r="LPA28" s="251"/>
      <c r="LPB28" s="251"/>
      <c r="LPC28" s="251"/>
      <c r="LPD28" s="251"/>
      <c r="LPE28" s="251"/>
      <c r="LPF28" s="251"/>
      <c r="LPG28" s="251"/>
      <c r="LPH28" s="251"/>
      <c r="LPI28" s="251"/>
      <c r="LPJ28" s="251"/>
      <c r="LPK28" s="251"/>
      <c r="LPL28" s="251"/>
      <c r="LPM28" s="251"/>
      <c r="LPN28" s="251"/>
      <c r="LPO28" s="251"/>
      <c r="LPP28" s="251"/>
      <c r="LPQ28" s="251"/>
      <c r="LPR28" s="251"/>
      <c r="LPS28" s="251"/>
      <c r="LPT28" s="251"/>
      <c r="LPU28" s="251"/>
      <c r="LPV28" s="251"/>
      <c r="LPW28" s="251"/>
      <c r="LPX28" s="251"/>
      <c r="LPY28" s="251"/>
      <c r="LPZ28" s="251"/>
      <c r="LQA28" s="251"/>
      <c r="LQB28" s="251"/>
      <c r="LQC28" s="251"/>
      <c r="LQD28" s="251"/>
      <c r="LQE28" s="251"/>
      <c r="LQF28" s="251"/>
      <c r="LQG28" s="251"/>
      <c r="LQH28" s="251"/>
      <c r="LQI28" s="251"/>
      <c r="LQJ28" s="251"/>
      <c r="LQK28" s="251"/>
      <c r="LQL28" s="251"/>
      <c r="LQM28" s="251"/>
      <c r="LQN28" s="251"/>
      <c r="LQO28" s="251"/>
      <c r="LQP28" s="251"/>
      <c r="LQQ28" s="251"/>
      <c r="LQR28" s="251"/>
      <c r="LQS28" s="251"/>
      <c r="LQT28" s="251"/>
      <c r="LQU28" s="251"/>
      <c r="LQV28" s="251"/>
      <c r="LQW28" s="251"/>
      <c r="LQX28" s="251"/>
      <c r="LQY28" s="251"/>
      <c r="LQZ28" s="251"/>
      <c r="LRA28" s="251"/>
      <c r="LRB28" s="251"/>
      <c r="LRC28" s="251"/>
      <c r="LRD28" s="251"/>
      <c r="LRE28" s="251"/>
      <c r="LRF28" s="251"/>
      <c r="LRG28" s="251"/>
      <c r="LRH28" s="251"/>
      <c r="LRI28" s="251"/>
      <c r="LRJ28" s="251"/>
      <c r="LRK28" s="251"/>
      <c r="LRL28" s="251"/>
      <c r="LRM28" s="251"/>
      <c r="LRN28" s="251"/>
      <c r="LRO28" s="251"/>
      <c r="LRP28" s="251"/>
      <c r="LRQ28" s="251"/>
      <c r="LRR28" s="251"/>
      <c r="LRS28" s="251"/>
      <c r="LRT28" s="251"/>
      <c r="LRU28" s="251"/>
      <c r="LRV28" s="251"/>
      <c r="LRW28" s="251"/>
      <c r="LRX28" s="251"/>
      <c r="LRY28" s="251"/>
      <c r="LRZ28" s="251"/>
      <c r="LSA28" s="251"/>
      <c r="LSB28" s="251"/>
      <c r="LSC28" s="251"/>
      <c r="LSD28" s="251"/>
      <c r="LSE28" s="251"/>
      <c r="LSF28" s="251"/>
      <c r="LSG28" s="251"/>
      <c r="LSH28" s="251"/>
      <c r="LSI28" s="251"/>
      <c r="LSJ28" s="251"/>
      <c r="LSK28" s="251"/>
      <c r="LSL28" s="251"/>
      <c r="LSM28" s="251"/>
      <c r="LSN28" s="251"/>
      <c r="LSO28" s="251"/>
      <c r="LSP28" s="251"/>
      <c r="LSQ28" s="251"/>
      <c r="LSR28" s="251"/>
      <c r="LSS28" s="251"/>
      <c r="LST28" s="251"/>
      <c r="LSU28" s="251"/>
      <c r="LSV28" s="251"/>
      <c r="LSW28" s="251"/>
      <c r="LSX28" s="251"/>
      <c r="LSY28" s="251"/>
      <c r="LSZ28" s="251"/>
      <c r="LTA28" s="251"/>
      <c r="LTB28" s="251"/>
      <c r="LTC28" s="251"/>
      <c r="LTD28" s="251"/>
      <c r="LTE28" s="251"/>
      <c r="LTF28" s="251"/>
      <c r="LTG28" s="251"/>
      <c r="LTH28" s="251"/>
      <c r="LTI28" s="251"/>
      <c r="LTJ28" s="251"/>
      <c r="LTK28" s="251"/>
      <c r="LTL28" s="251"/>
      <c r="LTM28" s="251"/>
      <c r="LTN28" s="251"/>
      <c r="LTO28" s="251"/>
      <c r="LTP28" s="251"/>
      <c r="LTQ28" s="251"/>
      <c r="LTR28" s="251"/>
      <c r="LTS28" s="251"/>
      <c r="LTT28" s="251"/>
      <c r="LTU28" s="251"/>
      <c r="LTV28" s="251"/>
      <c r="LTW28" s="251"/>
      <c r="LTX28" s="251"/>
      <c r="LTY28" s="251"/>
      <c r="LTZ28" s="251"/>
      <c r="LUA28" s="251"/>
      <c r="LUB28" s="251"/>
      <c r="LUC28" s="251"/>
      <c r="LUD28" s="251"/>
      <c r="LUE28" s="251"/>
      <c r="LUF28" s="251"/>
      <c r="LUG28" s="251"/>
      <c r="LUH28" s="251"/>
      <c r="LUI28" s="251"/>
      <c r="LUJ28" s="251"/>
      <c r="LUK28" s="251"/>
      <c r="LUL28" s="251"/>
      <c r="LUM28" s="251"/>
      <c r="LUN28" s="251"/>
      <c r="LUO28" s="251"/>
      <c r="LUP28" s="251"/>
      <c r="LUQ28" s="251"/>
      <c r="LUR28" s="251"/>
      <c r="LUS28" s="251"/>
      <c r="LUT28" s="251"/>
      <c r="LUU28" s="251"/>
      <c r="LUV28" s="251"/>
      <c r="LUW28" s="251"/>
      <c r="LUX28" s="251"/>
      <c r="LUY28" s="251"/>
      <c r="LUZ28" s="251"/>
      <c r="LVA28" s="251"/>
      <c r="LVB28" s="251"/>
      <c r="LVC28" s="251"/>
      <c r="LVD28" s="251"/>
      <c r="LVE28" s="251"/>
      <c r="LVF28" s="251"/>
      <c r="LVG28" s="251"/>
      <c r="LVH28" s="251"/>
      <c r="LVI28" s="251"/>
      <c r="LVJ28" s="251"/>
      <c r="LVK28" s="251"/>
      <c r="LVL28" s="251"/>
      <c r="LVM28" s="251"/>
      <c r="LVN28" s="251"/>
      <c r="LVO28" s="251"/>
      <c r="LVP28" s="251"/>
      <c r="LVQ28" s="251"/>
      <c r="LVR28" s="251"/>
      <c r="LVS28" s="251"/>
      <c r="LVT28" s="251"/>
      <c r="LVU28" s="251"/>
      <c r="LVV28" s="251"/>
      <c r="LVW28" s="251"/>
      <c r="LVX28" s="251"/>
      <c r="LVY28" s="251"/>
      <c r="LVZ28" s="251"/>
      <c r="LWA28" s="251"/>
      <c r="LWB28" s="251"/>
      <c r="LWC28" s="251"/>
      <c r="LWD28" s="251"/>
      <c r="LWE28" s="251"/>
      <c r="LWF28" s="251"/>
      <c r="LWG28" s="251"/>
      <c r="LWH28" s="251"/>
      <c r="LWI28" s="251"/>
      <c r="LWJ28" s="251"/>
      <c r="LWK28" s="251"/>
      <c r="LWL28" s="251"/>
      <c r="LWM28" s="251"/>
      <c r="LWN28" s="251"/>
      <c r="LWO28" s="251"/>
      <c r="LWP28" s="251"/>
      <c r="LWQ28" s="251"/>
      <c r="LWR28" s="251"/>
      <c r="LWS28" s="251"/>
      <c r="LWT28" s="251"/>
      <c r="LWU28" s="251"/>
      <c r="LWV28" s="251"/>
      <c r="LWW28" s="251"/>
      <c r="LWX28" s="251"/>
      <c r="LWY28" s="251"/>
      <c r="LWZ28" s="251"/>
      <c r="LXA28" s="251"/>
      <c r="LXB28" s="251"/>
      <c r="LXC28" s="251"/>
      <c r="LXD28" s="251"/>
      <c r="LXE28" s="251"/>
      <c r="LXF28" s="251"/>
      <c r="LXG28" s="251"/>
      <c r="LXH28" s="251"/>
      <c r="LXI28" s="251"/>
      <c r="LXJ28" s="251"/>
      <c r="LXK28" s="251"/>
      <c r="LXL28" s="251"/>
      <c r="LXM28" s="251"/>
      <c r="LXN28" s="251"/>
      <c r="LXO28" s="251"/>
      <c r="LXP28" s="251"/>
      <c r="LXQ28" s="251"/>
      <c r="LXR28" s="251"/>
      <c r="LXS28" s="251"/>
      <c r="LXT28" s="251"/>
      <c r="LXU28" s="251"/>
      <c r="LXV28" s="251"/>
      <c r="LXW28" s="251"/>
      <c r="LXX28" s="251"/>
      <c r="LXY28" s="251"/>
      <c r="LXZ28" s="251"/>
      <c r="LYA28" s="251"/>
      <c r="LYB28" s="251"/>
      <c r="LYC28" s="251"/>
      <c r="LYD28" s="251"/>
      <c r="LYE28" s="251"/>
      <c r="LYF28" s="251"/>
      <c r="LYG28" s="251"/>
      <c r="LYH28" s="251"/>
      <c r="LYI28" s="251"/>
      <c r="LYJ28" s="251"/>
      <c r="LYK28" s="251"/>
      <c r="LYL28" s="251"/>
      <c r="LYM28" s="251"/>
      <c r="LYN28" s="251"/>
      <c r="LYO28" s="251"/>
      <c r="LYP28" s="251"/>
      <c r="LYQ28" s="251"/>
      <c r="LYR28" s="251"/>
      <c r="LYS28" s="251"/>
      <c r="LYT28" s="251"/>
      <c r="LYU28" s="251"/>
      <c r="LYV28" s="251"/>
      <c r="LYW28" s="251"/>
      <c r="LYX28" s="251"/>
      <c r="LYY28" s="251"/>
      <c r="LYZ28" s="251"/>
      <c r="LZA28" s="251"/>
      <c r="LZB28" s="251"/>
      <c r="LZC28" s="251"/>
      <c r="LZD28" s="251"/>
      <c r="LZE28" s="251"/>
      <c r="LZF28" s="251"/>
      <c r="LZG28" s="251"/>
      <c r="LZH28" s="251"/>
      <c r="LZI28" s="251"/>
      <c r="LZJ28" s="251"/>
      <c r="LZK28" s="251"/>
      <c r="LZL28" s="251"/>
      <c r="LZM28" s="251"/>
      <c r="LZN28" s="251"/>
      <c r="LZO28" s="251"/>
      <c r="LZP28" s="251"/>
      <c r="LZQ28" s="251"/>
      <c r="LZR28" s="251"/>
      <c r="LZS28" s="251"/>
      <c r="LZT28" s="251"/>
      <c r="LZU28" s="251"/>
      <c r="LZV28" s="251"/>
      <c r="LZW28" s="251"/>
      <c r="LZX28" s="251"/>
      <c r="LZY28" s="251"/>
      <c r="LZZ28" s="251"/>
      <c r="MAA28" s="251"/>
      <c r="MAB28" s="251"/>
      <c r="MAC28" s="251"/>
      <c r="MAD28" s="251"/>
      <c r="MAE28" s="251"/>
      <c r="MAF28" s="251"/>
      <c r="MAG28" s="251"/>
      <c r="MAH28" s="251"/>
      <c r="MAI28" s="251"/>
      <c r="MAJ28" s="251"/>
      <c r="MAK28" s="251"/>
      <c r="MAL28" s="251"/>
      <c r="MAM28" s="251"/>
      <c r="MAN28" s="251"/>
      <c r="MAO28" s="251"/>
      <c r="MAP28" s="251"/>
      <c r="MAQ28" s="251"/>
      <c r="MAR28" s="251"/>
      <c r="MAS28" s="251"/>
      <c r="MAT28" s="251"/>
      <c r="MAU28" s="251"/>
      <c r="MAV28" s="251"/>
      <c r="MAW28" s="251"/>
      <c r="MAX28" s="251"/>
      <c r="MAY28" s="251"/>
      <c r="MAZ28" s="251"/>
      <c r="MBA28" s="251"/>
      <c r="MBB28" s="251"/>
      <c r="MBC28" s="251"/>
      <c r="MBD28" s="251"/>
      <c r="MBE28" s="251"/>
      <c r="MBF28" s="251"/>
      <c r="MBG28" s="251"/>
      <c r="MBH28" s="251"/>
      <c r="MBI28" s="251"/>
      <c r="MBJ28" s="251"/>
      <c r="MBK28" s="251"/>
      <c r="MBL28" s="251"/>
      <c r="MBM28" s="251"/>
      <c r="MBN28" s="251"/>
      <c r="MBO28" s="251"/>
      <c r="MBP28" s="251"/>
      <c r="MBQ28" s="251"/>
      <c r="MBR28" s="251"/>
      <c r="MBS28" s="251"/>
      <c r="MBT28" s="251"/>
      <c r="MBU28" s="251"/>
      <c r="MBV28" s="251"/>
      <c r="MBW28" s="251"/>
      <c r="MBX28" s="251"/>
      <c r="MBY28" s="251"/>
      <c r="MBZ28" s="251"/>
      <c r="MCA28" s="251"/>
      <c r="MCB28" s="251"/>
      <c r="MCC28" s="251"/>
      <c r="MCD28" s="251"/>
      <c r="MCE28" s="251"/>
      <c r="MCF28" s="251"/>
      <c r="MCG28" s="251"/>
      <c r="MCH28" s="251"/>
      <c r="MCI28" s="251"/>
      <c r="MCJ28" s="251"/>
      <c r="MCK28" s="251"/>
      <c r="MCL28" s="251"/>
      <c r="MCM28" s="251"/>
      <c r="MCN28" s="251"/>
      <c r="MCO28" s="251"/>
      <c r="MCP28" s="251"/>
      <c r="MCQ28" s="251"/>
      <c r="MCR28" s="251"/>
      <c r="MCS28" s="251"/>
      <c r="MCT28" s="251"/>
      <c r="MCU28" s="251"/>
      <c r="MCV28" s="251"/>
      <c r="MCW28" s="251"/>
      <c r="MCX28" s="251"/>
      <c r="MCY28" s="251"/>
      <c r="MCZ28" s="251"/>
      <c r="MDA28" s="251"/>
      <c r="MDB28" s="251"/>
      <c r="MDC28" s="251"/>
      <c r="MDD28" s="251"/>
      <c r="MDE28" s="251"/>
      <c r="MDF28" s="251"/>
      <c r="MDG28" s="251"/>
      <c r="MDH28" s="251"/>
      <c r="MDI28" s="251"/>
      <c r="MDJ28" s="251"/>
      <c r="MDK28" s="251"/>
      <c r="MDL28" s="251"/>
      <c r="MDM28" s="251"/>
      <c r="MDN28" s="251"/>
      <c r="MDO28" s="251"/>
      <c r="MDP28" s="251"/>
      <c r="MDQ28" s="251"/>
      <c r="MDR28" s="251"/>
      <c r="MDS28" s="251"/>
      <c r="MDT28" s="251"/>
      <c r="MDU28" s="251"/>
      <c r="MDV28" s="251"/>
      <c r="MDW28" s="251"/>
      <c r="MDX28" s="251"/>
      <c r="MDY28" s="251"/>
      <c r="MDZ28" s="251"/>
      <c r="MEA28" s="251"/>
      <c r="MEB28" s="251"/>
      <c r="MEC28" s="251"/>
      <c r="MED28" s="251"/>
      <c r="MEE28" s="251"/>
      <c r="MEF28" s="251"/>
      <c r="MEG28" s="251"/>
      <c r="MEH28" s="251"/>
      <c r="MEI28" s="251"/>
      <c r="MEJ28" s="251"/>
      <c r="MEK28" s="251"/>
      <c r="MEL28" s="251"/>
      <c r="MEM28" s="251"/>
      <c r="MEN28" s="251"/>
      <c r="MEO28" s="251"/>
      <c r="MEP28" s="251"/>
      <c r="MEQ28" s="251"/>
      <c r="MER28" s="251"/>
      <c r="MES28" s="251"/>
      <c r="MET28" s="251"/>
      <c r="MEU28" s="251"/>
      <c r="MEV28" s="251"/>
      <c r="MEW28" s="251"/>
      <c r="MEX28" s="251"/>
      <c r="MEY28" s="251"/>
      <c r="MEZ28" s="251"/>
      <c r="MFA28" s="251"/>
      <c r="MFB28" s="251"/>
      <c r="MFC28" s="251"/>
      <c r="MFD28" s="251"/>
      <c r="MFE28" s="251"/>
      <c r="MFF28" s="251"/>
      <c r="MFG28" s="251"/>
      <c r="MFH28" s="251"/>
      <c r="MFI28" s="251"/>
      <c r="MFJ28" s="251"/>
      <c r="MFK28" s="251"/>
      <c r="MFL28" s="251"/>
      <c r="MFM28" s="251"/>
      <c r="MFN28" s="251"/>
      <c r="MFO28" s="251"/>
      <c r="MFP28" s="251"/>
      <c r="MFQ28" s="251"/>
      <c r="MFR28" s="251"/>
      <c r="MFS28" s="251"/>
      <c r="MFT28" s="251"/>
      <c r="MFU28" s="251"/>
      <c r="MFV28" s="251"/>
      <c r="MFW28" s="251"/>
      <c r="MFX28" s="251"/>
      <c r="MFY28" s="251"/>
      <c r="MFZ28" s="251"/>
      <c r="MGA28" s="251"/>
      <c r="MGB28" s="251"/>
      <c r="MGC28" s="251"/>
      <c r="MGD28" s="251"/>
      <c r="MGE28" s="251"/>
      <c r="MGF28" s="251"/>
      <c r="MGG28" s="251"/>
      <c r="MGH28" s="251"/>
      <c r="MGI28" s="251"/>
      <c r="MGJ28" s="251"/>
      <c r="MGK28" s="251"/>
      <c r="MGL28" s="251"/>
      <c r="MGM28" s="251"/>
      <c r="MGN28" s="251"/>
      <c r="MGO28" s="251"/>
      <c r="MGP28" s="251"/>
      <c r="MGQ28" s="251"/>
      <c r="MGR28" s="251"/>
      <c r="MGS28" s="251"/>
      <c r="MGT28" s="251"/>
      <c r="MGU28" s="251"/>
      <c r="MGV28" s="251"/>
      <c r="MGW28" s="251"/>
      <c r="MGX28" s="251"/>
      <c r="MGY28" s="251"/>
      <c r="MGZ28" s="251"/>
      <c r="MHA28" s="251"/>
      <c r="MHB28" s="251"/>
      <c r="MHC28" s="251"/>
      <c r="MHD28" s="251"/>
      <c r="MHE28" s="251"/>
      <c r="MHF28" s="251"/>
      <c r="MHG28" s="251"/>
      <c r="MHH28" s="251"/>
      <c r="MHI28" s="251"/>
      <c r="MHJ28" s="251"/>
      <c r="MHK28" s="251"/>
      <c r="MHL28" s="251"/>
      <c r="MHM28" s="251"/>
      <c r="MHN28" s="251"/>
      <c r="MHO28" s="251"/>
      <c r="MHP28" s="251"/>
      <c r="MHQ28" s="251"/>
      <c r="MHR28" s="251"/>
      <c r="MHS28" s="251"/>
      <c r="MHT28" s="251"/>
      <c r="MHU28" s="251"/>
      <c r="MHV28" s="251"/>
      <c r="MHW28" s="251"/>
      <c r="MHX28" s="251"/>
      <c r="MHY28" s="251"/>
      <c r="MHZ28" s="251"/>
      <c r="MIA28" s="251"/>
      <c r="MIB28" s="251"/>
      <c r="MIC28" s="251"/>
      <c r="MID28" s="251"/>
      <c r="MIE28" s="251"/>
      <c r="MIF28" s="251"/>
      <c r="MIG28" s="251"/>
      <c r="MIH28" s="251"/>
      <c r="MII28" s="251"/>
      <c r="MIJ28" s="251"/>
      <c r="MIK28" s="251"/>
      <c r="MIL28" s="251"/>
      <c r="MIM28" s="251"/>
      <c r="MIN28" s="251"/>
      <c r="MIO28" s="251"/>
      <c r="MIP28" s="251"/>
      <c r="MIQ28" s="251"/>
      <c r="MIR28" s="251"/>
      <c r="MIS28" s="251"/>
      <c r="MIT28" s="251"/>
      <c r="MIU28" s="251"/>
      <c r="MIV28" s="251"/>
      <c r="MIW28" s="251"/>
      <c r="MIX28" s="251"/>
      <c r="MIY28" s="251"/>
      <c r="MIZ28" s="251"/>
      <c r="MJA28" s="251"/>
      <c r="MJB28" s="251"/>
      <c r="MJC28" s="251"/>
      <c r="MJD28" s="251"/>
      <c r="MJE28" s="251"/>
      <c r="MJF28" s="251"/>
      <c r="MJG28" s="251"/>
      <c r="MJH28" s="251"/>
      <c r="MJI28" s="251"/>
      <c r="MJJ28" s="251"/>
      <c r="MJK28" s="251"/>
      <c r="MJL28" s="251"/>
      <c r="MJM28" s="251"/>
      <c r="MJN28" s="251"/>
      <c r="MJO28" s="251"/>
      <c r="MJP28" s="251"/>
      <c r="MJQ28" s="251"/>
      <c r="MJR28" s="251"/>
      <c r="MJS28" s="251"/>
      <c r="MJT28" s="251"/>
      <c r="MJU28" s="251"/>
      <c r="MJV28" s="251"/>
      <c r="MJW28" s="251"/>
      <c r="MJX28" s="251"/>
      <c r="MJY28" s="251"/>
      <c r="MJZ28" s="251"/>
      <c r="MKA28" s="251"/>
      <c r="MKB28" s="251"/>
      <c r="MKC28" s="251"/>
      <c r="MKD28" s="251"/>
      <c r="MKE28" s="251"/>
      <c r="MKF28" s="251"/>
      <c r="MKG28" s="251"/>
      <c r="MKH28" s="251"/>
      <c r="MKI28" s="251"/>
      <c r="MKJ28" s="251"/>
      <c r="MKK28" s="251"/>
      <c r="MKL28" s="251"/>
      <c r="MKM28" s="251"/>
      <c r="MKN28" s="251"/>
      <c r="MKO28" s="251"/>
      <c r="MKP28" s="251"/>
      <c r="MKQ28" s="251"/>
      <c r="MKR28" s="251"/>
      <c r="MKS28" s="251"/>
      <c r="MKT28" s="251"/>
      <c r="MKU28" s="251"/>
      <c r="MKV28" s="251"/>
      <c r="MKW28" s="251"/>
      <c r="MKX28" s="251"/>
      <c r="MKY28" s="251"/>
      <c r="MKZ28" s="251"/>
      <c r="MLA28" s="251"/>
      <c r="MLB28" s="251"/>
      <c r="MLC28" s="251"/>
      <c r="MLD28" s="251"/>
      <c r="MLE28" s="251"/>
      <c r="MLF28" s="251"/>
      <c r="MLG28" s="251"/>
      <c r="MLH28" s="251"/>
      <c r="MLI28" s="251"/>
      <c r="MLJ28" s="251"/>
      <c r="MLK28" s="251"/>
      <c r="MLL28" s="251"/>
      <c r="MLM28" s="251"/>
      <c r="MLN28" s="251"/>
      <c r="MLO28" s="251"/>
      <c r="MLP28" s="251"/>
      <c r="MLQ28" s="251"/>
      <c r="MLR28" s="251"/>
      <c r="MLS28" s="251"/>
      <c r="MLT28" s="251"/>
      <c r="MLU28" s="251"/>
      <c r="MLV28" s="251"/>
      <c r="MLW28" s="251"/>
      <c r="MLX28" s="251"/>
      <c r="MLY28" s="251"/>
      <c r="MLZ28" s="251"/>
      <c r="MMA28" s="251"/>
      <c r="MMB28" s="251"/>
      <c r="MMC28" s="251"/>
      <c r="MMD28" s="251"/>
      <c r="MME28" s="251"/>
      <c r="MMF28" s="251"/>
      <c r="MMG28" s="251"/>
      <c r="MMH28" s="251"/>
      <c r="MMI28" s="251"/>
      <c r="MMJ28" s="251"/>
      <c r="MMK28" s="251"/>
      <c r="MML28" s="251"/>
      <c r="MMM28" s="251"/>
      <c r="MMN28" s="251"/>
      <c r="MMO28" s="251"/>
      <c r="MMP28" s="251"/>
      <c r="MMQ28" s="251"/>
      <c r="MMR28" s="251"/>
      <c r="MMS28" s="251"/>
      <c r="MMT28" s="251"/>
      <c r="MMU28" s="251"/>
      <c r="MMV28" s="251"/>
      <c r="MMW28" s="251"/>
      <c r="MMX28" s="251"/>
      <c r="MMY28" s="251"/>
      <c r="MMZ28" s="251"/>
      <c r="MNA28" s="251"/>
      <c r="MNB28" s="251"/>
      <c r="MNC28" s="251"/>
      <c r="MND28" s="251"/>
      <c r="MNE28" s="251"/>
      <c r="MNF28" s="251"/>
      <c r="MNG28" s="251"/>
      <c r="MNH28" s="251"/>
      <c r="MNI28" s="251"/>
      <c r="MNJ28" s="251"/>
      <c r="MNK28" s="251"/>
      <c r="MNL28" s="251"/>
      <c r="MNM28" s="251"/>
      <c r="MNN28" s="251"/>
      <c r="MNO28" s="251"/>
      <c r="MNP28" s="251"/>
      <c r="MNQ28" s="251"/>
      <c r="MNR28" s="251"/>
      <c r="MNS28" s="251"/>
      <c r="MNT28" s="251"/>
      <c r="MNU28" s="251"/>
      <c r="MNV28" s="251"/>
      <c r="MNW28" s="251"/>
      <c r="MNX28" s="251"/>
      <c r="MNY28" s="251"/>
      <c r="MNZ28" s="251"/>
      <c r="MOA28" s="251"/>
      <c r="MOB28" s="251"/>
      <c r="MOC28" s="251"/>
      <c r="MOD28" s="251"/>
      <c r="MOE28" s="251"/>
      <c r="MOF28" s="251"/>
      <c r="MOG28" s="251"/>
      <c r="MOH28" s="251"/>
      <c r="MOI28" s="251"/>
      <c r="MOJ28" s="251"/>
      <c r="MOK28" s="251"/>
      <c r="MOL28" s="251"/>
      <c r="MOM28" s="251"/>
      <c r="MON28" s="251"/>
      <c r="MOO28" s="251"/>
      <c r="MOP28" s="251"/>
      <c r="MOQ28" s="251"/>
      <c r="MOR28" s="251"/>
      <c r="MOS28" s="251"/>
      <c r="MOT28" s="251"/>
      <c r="MOU28" s="251"/>
      <c r="MOV28" s="251"/>
      <c r="MOW28" s="251"/>
      <c r="MOX28" s="251"/>
      <c r="MOY28" s="251"/>
      <c r="MOZ28" s="251"/>
      <c r="MPA28" s="251"/>
      <c r="MPB28" s="251"/>
      <c r="MPC28" s="251"/>
      <c r="MPD28" s="251"/>
      <c r="MPE28" s="251"/>
      <c r="MPF28" s="251"/>
      <c r="MPG28" s="251"/>
      <c r="MPH28" s="251"/>
      <c r="MPI28" s="251"/>
      <c r="MPJ28" s="251"/>
      <c r="MPK28" s="251"/>
      <c r="MPL28" s="251"/>
      <c r="MPM28" s="251"/>
      <c r="MPN28" s="251"/>
      <c r="MPO28" s="251"/>
      <c r="MPP28" s="251"/>
      <c r="MPQ28" s="251"/>
      <c r="MPR28" s="251"/>
      <c r="MPS28" s="251"/>
      <c r="MPT28" s="251"/>
      <c r="MPU28" s="251"/>
      <c r="MPV28" s="251"/>
      <c r="MPW28" s="251"/>
      <c r="MPX28" s="251"/>
      <c r="MPY28" s="251"/>
      <c r="MPZ28" s="251"/>
      <c r="MQA28" s="251"/>
      <c r="MQB28" s="251"/>
      <c r="MQC28" s="251"/>
      <c r="MQD28" s="251"/>
      <c r="MQE28" s="251"/>
      <c r="MQF28" s="251"/>
      <c r="MQG28" s="251"/>
      <c r="MQH28" s="251"/>
      <c r="MQI28" s="251"/>
      <c r="MQJ28" s="251"/>
      <c r="MQK28" s="251"/>
      <c r="MQL28" s="251"/>
      <c r="MQM28" s="251"/>
      <c r="MQN28" s="251"/>
      <c r="MQO28" s="251"/>
      <c r="MQP28" s="251"/>
      <c r="MQQ28" s="251"/>
      <c r="MQR28" s="251"/>
      <c r="MQS28" s="251"/>
      <c r="MQT28" s="251"/>
      <c r="MQU28" s="251"/>
      <c r="MQV28" s="251"/>
      <c r="MQW28" s="251"/>
      <c r="MQX28" s="251"/>
      <c r="MQY28" s="251"/>
      <c r="MQZ28" s="251"/>
      <c r="MRA28" s="251"/>
      <c r="MRB28" s="251"/>
      <c r="MRC28" s="251"/>
      <c r="MRD28" s="251"/>
      <c r="MRE28" s="251"/>
      <c r="MRF28" s="251"/>
      <c r="MRG28" s="251"/>
      <c r="MRH28" s="251"/>
      <c r="MRI28" s="251"/>
      <c r="MRJ28" s="251"/>
      <c r="MRK28" s="251"/>
      <c r="MRL28" s="251"/>
      <c r="MRM28" s="251"/>
      <c r="MRN28" s="251"/>
      <c r="MRO28" s="251"/>
      <c r="MRP28" s="251"/>
      <c r="MRQ28" s="251"/>
      <c r="MRR28" s="251"/>
      <c r="MRS28" s="251"/>
      <c r="MRT28" s="251"/>
      <c r="MRU28" s="251"/>
      <c r="MRV28" s="251"/>
      <c r="MRW28" s="251"/>
      <c r="MRX28" s="251"/>
      <c r="MRY28" s="251"/>
      <c r="MRZ28" s="251"/>
      <c r="MSA28" s="251"/>
      <c r="MSB28" s="251"/>
      <c r="MSC28" s="251"/>
      <c r="MSD28" s="251"/>
      <c r="MSE28" s="251"/>
      <c r="MSF28" s="251"/>
      <c r="MSG28" s="251"/>
      <c r="MSH28" s="251"/>
      <c r="MSI28" s="251"/>
      <c r="MSJ28" s="251"/>
      <c r="MSK28" s="251"/>
      <c r="MSL28" s="251"/>
      <c r="MSM28" s="251"/>
      <c r="MSN28" s="251"/>
      <c r="MSO28" s="251"/>
      <c r="MSP28" s="251"/>
      <c r="MSQ28" s="251"/>
      <c r="MSR28" s="251"/>
      <c r="MSS28" s="251"/>
      <c r="MST28" s="251"/>
      <c r="MSU28" s="251"/>
      <c r="MSV28" s="251"/>
      <c r="MSW28" s="251"/>
      <c r="MSX28" s="251"/>
      <c r="MSY28" s="251"/>
      <c r="MSZ28" s="251"/>
      <c r="MTA28" s="251"/>
      <c r="MTB28" s="251"/>
      <c r="MTC28" s="251"/>
      <c r="MTD28" s="251"/>
      <c r="MTE28" s="251"/>
      <c r="MTF28" s="251"/>
      <c r="MTG28" s="251"/>
      <c r="MTH28" s="251"/>
      <c r="MTI28" s="251"/>
      <c r="MTJ28" s="251"/>
      <c r="MTK28" s="251"/>
      <c r="MTL28" s="251"/>
      <c r="MTM28" s="251"/>
      <c r="MTN28" s="251"/>
      <c r="MTO28" s="251"/>
      <c r="MTP28" s="251"/>
      <c r="MTQ28" s="251"/>
      <c r="MTR28" s="251"/>
      <c r="MTS28" s="251"/>
      <c r="MTT28" s="251"/>
      <c r="MTU28" s="251"/>
      <c r="MTV28" s="251"/>
      <c r="MTW28" s="251"/>
      <c r="MTX28" s="251"/>
      <c r="MTY28" s="251"/>
      <c r="MTZ28" s="251"/>
      <c r="MUA28" s="251"/>
      <c r="MUB28" s="251"/>
      <c r="MUC28" s="251"/>
      <c r="MUD28" s="251"/>
      <c r="MUE28" s="251"/>
      <c r="MUF28" s="251"/>
      <c r="MUG28" s="251"/>
      <c r="MUH28" s="251"/>
      <c r="MUI28" s="251"/>
      <c r="MUJ28" s="251"/>
      <c r="MUK28" s="251"/>
      <c r="MUL28" s="251"/>
      <c r="MUM28" s="251"/>
      <c r="MUN28" s="251"/>
      <c r="MUO28" s="251"/>
      <c r="MUP28" s="251"/>
      <c r="MUQ28" s="251"/>
      <c r="MUR28" s="251"/>
      <c r="MUS28" s="251"/>
      <c r="MUT28" s="251"/>
      <c r="MUU28" s="251"/>
      <c r="MUV28" s="251"/>
      <c r="MUW28" s="251"/>
      <c r="MUX28" s="251"/>
      <c r="MUY28" s="251"/>
      <c r="MUZ28" s="251"/>
      <c r="MVA28" s="251"/>
      <c r="MVB28" s="251"/>
      <c r="MVC28" s="251"/>
      <c r="MVD28" s="251"/>
      <c r="MVE28" s="251"/>
      <c r="MVF28" s="251"/>
      <c r="MVG28" s="251"/>
      <c r="MVH28" s="251"/>
      <c r="MVI28" s="251"/>
      <c r="MVJ28" s="251"/>
      <c r="MVK28" s="251"/>
      <c r="MVL28" s="251"/>
      <c r="MVM28" s="251"/>
      <c r="MVN28" s="251"/>
      <c r="MVO28" s="251"/>
      <c r="MVP28" s="251"/>
      <c r="MVQ28" s="251"/>
      <c r="MVR28" s="251"/>
      <c r="MVS28" s="251"/>
      <c r="MVT28" s="251"/>
      <c r="MVU28" s="251"/>
      <c r="MVV28" s="251"/>
      <c r="MVW28" s="251"/>
      <c r="MVX28" s="251"/>
      <c r="MVY28" s="251"/>
      <c r="MVZ28" s="251"/>
      <c r="MWA28" s="251"/>
      <c r="MWB28" s="251"/>
      <c r="MWC28" s="251"/>
      <c r="MWD28" s="251"/>
      <c r="MWE28" s="251"/>
      <c r="MWF28" s="251"/>
      <c r="MWG28" s="251"/>
      <c r="MWH28" s="251"/>
      <c r="MWI28" s="251"/>
      <c r="MWJ28" s="251"/>
      <c r="MWK28" s="251"/>
      <c r="MWL28" s="251"/>
      <c r="MWM28" s="251"/>
      <c r="MWN28" s="251"/>
      <c r="MWO28" s="251"/>
      <c r="MWP28" s="251"/>
      <c r="MWQ28" s="251"/>
      <c r="MWR28" s="251"/>
      <c r="MWS28" s="251"/>
      <c r="MWT28" s="251"/>
      <c r="MWU28" s="251"/>
      <c r="MWV28" s="251"/>
      <c r="MWW28" s="251"/>
      <c r="MWX28" s="251"/>
      <c r="MWY28" s="251"/>
      <c r="MWZ28" s="251"/>
      <c r="MXA28" s="251"/>
      <c r="MXB28" s="251"/>
      <c r="MXC28" s="251"/>
      <c r="MXD28" s="251"/>
      <c r="MXE28" s="251"/>
      <c r="MXF28" s="251"/>
      <c r="MXG28" s="251"/>
      <c r="MXH28" s="251"/>
      <c r="MXI28" s="251"/>
      <c r="MXJ28" s="251"/>
      <c r="MXK28" s="251"/>
      <c r="MXL28" s="251"/>
      <c r="MXM28" s="251"/>
      <c r="MXN28" s="251"/>
      <c r="MXO28" s="251"/>
      <c r="MXP28" s="251"/>
      <c r="MXQ28" s="251"/>
      <c r="MXR28" s="251"/>
      <c r="MXS28" s="251"/>
      <c r="MXT28" s="251"/>
      <c r="MXU28" s="251"/>
      <c r="MXV28" s="251"/>
      <c r="MXW28" s="251"/>
      <c r="MXX28" s="251"/>
      <c r="MXY28" s="251"/>
      <c r="MXZ28" s="251"/>
      <c r="MYA28" s="251"/>
      <c r="MYB28" s="251"/>
      <c r="MYC28" s="251"/>
      <c r="MYD28" s="251"/>
      <c r="MYE28" s="251"/>
      <c r="MYF28" s="251"/>
      <c r="MYG28" s="251"/>
      <c r="MYH28" s="251"/>
      <c r="MYI28" s="251"/>
      <c r="MYJ28" s="251"/>
      <c r="MYK28" s="251"/>
      <c r="MYL28" s="251"/>
      <c r="MYM28" s="251"/>
      <c r="MYN28" s="251"/>
      <c r="MYO28" s="251"/>
      <c r="MYP28" s="251"/>
      <c r="MYQ28" s="251"/>
      <c r="MYR28" s="251"/>
      <c r="MYS28" s="251"/>
      <c r="MYT28" s="251"/>
      <c r="MYU28" s="251"/>
      <c r="MYV28" s="251"/>
      <c r="MYW28" s="251"/>
      <c r="MYX28" s="251"/>
      <c r="MYY28" s="251"/>
      <c r="MYZ28" s="251"/>
      <c r="MZA28" s="251"/>
      <c r="MZB28" s="251"/>
      <c r="MZC28" s="251"/>
      <c r="MZD28" s="251"/>
      <c r="MZE28" s="251"/>
      <c r="MZF28" s="251"/>
      <c r="MZG28" s="251"/>
      <c r="MZH28" s="251"/>
      <c r="MZI28" s="251"/>
      <c r="MZJ28" s="251"/>
      <c r="MZK28" s="251"/>
      <c r="MZL28" s="251"/>
      <c r="MZM28" s="251"/>
      <c r="MZN28" s="251"/>
      <c r="MZO28" s="251"/>
      <c r="MZP28" s="251"/>
      <c r="MZQ28" s="251"/>
      <c r="MZR28" s="251"/>
      <c r="MZS28" s="251"/>
      <c r="MZT28" s="251"/>
      <c r="MZU28" s="251"/>
      <c r="MZV28" s="251"/>
      <c r="MZW28" s="251"/>
      <c r="MZX28" s="251"/>
      <c r="MZY28" s="251"/>
      <c r="MZZ28" s="251"/>
      <c r="NAA28" s="251"/>
      <c r="NAB28" s="251"/>
      <c r="NAC28" s="251"/>
      <c r="NAD28" s="251"/>
      <c r="NAE28" s="251"/>
      <c r="NAF28" s="251"/>
      <c r="NAG28" s="251"/>
      <c r="NAH28" s="251"/>
      <c r="NAI28" s="251"/>
      <c r="NAJ28" s="251"/>
      <c r="NAK28" s="251"/>
      <c r="NAL28" s="251"/>
      <c r="NAM28" s="251"/>
      <c r="NAN28" s="251"/>
      <c r="NAO28" s="251"/>
      <c r="NAP28" s="251"/>
      <c r="NAQ28" s="251"/>
      <c r="NAR28" s="251"/>
      <c r="NAS28" s="251"/>
      <c r="NAT28" s="251"/>
      <c r="NAU28" s="251"/>
      <c r="NAV28" s="251"/>
      <c r="NAW28" s="251"/>
      <c r="NAX28" s="251"/>
      <c r="NAY28" s="251"/>
      <c r="NAZ28" s="251"/>
      <c r="NBA28" s="251"/>
      <c r="NBB28" s="251"/>
      <c r="NBC28" s="251"/>
      <c r="NBD28" s="251"/>
      <c r="NBE28" s="251"/>
      <c r="NBF28" s="251"/>
      <c r="NBG28" s="251"/>
      <c r="NBH28" s="251"/>
      <c r="NBI28" s="251"/>
      <c r="NBJ28" s="251"/>
      <c r="NBK28" s="251"/>
      <c r="NBL28" s="251"/>
      <c r="NBM28" s="251"/>
      <c r="NBN28" s="251"/>
      <c r="NBO28" s="251"/>
      <c r="NBP28" s="251"/>
      <c r="NBQ28" s="251"/>
      <c r="NBR28" s="251"/>
      <c r="NBS28" s="251"/>
      <c r="NBT28" s="251"/>
      <c r="NBU28" s="251"/>
      <c r="NBV28" s="251"/>
      <c r="NBW28" s="251"/>
      <c r="NBX28" s="251"/>
      <c r="NBY28" s="251"/>
      <c r="NBZ28" s="251"/>
      <c r="NCA28" s="251"/>
      <c r="NCB28" s="251"/>
      <c r="NCC28" s="251"/>
      <c r="NCD28" s="251"/>
      <c r="NCE28" s="251"/>
      <c r="NCF28" s="251"/>
      <c r="NCG28" s="251"/>
      <c r="NCH28" s="251"/>
      <c r="NCI28" s="251"/>
      <c r="NCJ28" s="251"/>
      <c r="NCK28" s="251"/>
      <c r="NCL28" s="251"/>
      <c r="NCM28" s="251"/>
      <c r="NCN28" s="251"/>
      <c r="NCO28" s="251"/>
      <c r="NCP28" s="251"/>
      <c r="NCQ28" s="251"/>
      <c r="NCR28" s="251"/>
      <c r="NCS28" s="251"/>
      <c r="NCT28" s="251"/>
      <c r="NCU28" s="251"/>
      <c r="NCV28" s="251"/>
      <c r="NCW28" s="251"/>
      <c r="NCX28" s="251"/>
      <c r="NCY28" s="251"/>
      <c r="NCZ28" s="251"/>
      <c r="NDA28" s="251"/>
      <c r="NDB28" s="251"/>
      <c r="NDC28" s="251"/>
      <c r="NDD28" s="251"/>
      <c r="NDE28" s="251"/>
      <c r="NDF28" s="251"/>
      <c r="NDG28" s="251"/>
      <c r="NDH28" s="251"/>
      <c r="NDI28" s="251"/>
      <c r="NDJ28" s="251"/>
      <c r="NDK28" s="251"/>
      <c r="NDL28" s="251"/>
      <c r="NDM28" s="251"/>
      <c r="NDN28" s="251"/>
      <c r="NDO28" s="251"/>
      <c r="NDP28" s="251"/>
      <c r="NDQ28" s="251"/>
      <c r="NDR28" s="251"/>
      <c r="NDS28" s="251"/>
      <c r="NDT28" s="251"/>
      <c r="NDU28" s="251"/>
      <c r="NDV28" s="251"/>
      <c r="NDW28" s="251"/>
      <c r="NDX28" s="251"/>
      <c r="NDY28" s="251"/>
      <c r="NDZ28" s="251"/>
      <c r="NEA28" s="251"/>
      <c r="NEB28" s="251"/>
      <c r="NEC28" s="251"/>
      <c r="NED28" s="251"/>
      <c r="NEE28" s="251"/>
      <c r="NEF28" s="251"/>
      <c r="NEG28" s="251"/>
      <c r="NEH28" s="251"/>
      <c r="NEI28" s="251"/>
      <c r="NEJ28" s="251"/>
      <c r="NEK28" s="251"/>
      <c r="NEL28" s="251"/>
      <c r="NEM28" s="251"/>
      <c r="NEN28" s="251"/>
      <c r="NEO28" s="251"/>
      <c r="NEP28" s="251"/>
      <c r="NEQ28" s="251"/>
      <c r="NER28" s="251"/>
      <c r="NES28" s="251"/>
      <c r="NET28" s="251"/>
      <c r="NEU28" s="251"/>
      <c r="NEV28" s="251"/>
      <c r="NEW28" s="251"/>
      <c r="NEX28" s="251"/>
      <c r="NEY28" s="251"/>
      <c r="NEZ28" s="251"/>
      <c r="NFA28" s="251"/>
      <c r="NFB28" s="251"/>
      <c r="NFC28" s="251"/>
      <c r="NFD28" s="251"/>
      <c r="NFE28" s="251"/>
      <c r="NFF28" s="251"/>
      <c r="NFG28" s="251"/>
      <c r="NFH28" s="251"/>
      <c r="NFI28" s="251"/>
      <c r="NFJ28" s="251"/>
      <c r="NFK28" s="251"/>
      <c r="NFL28" s="251"/>
      <c r="NFM28" s="251"/>
      <c r="NFN28" s="251"/>
      <c r="NFO28" s="251"/>
      <c r="NFP28" s="251"/>
      <c r="NFQ28" s="251"/>
      <c r="NFR28" s="251"/>
      <c r="NFS28" s="251"/>
      <c r="NFT28" s="251"/>
      <c r="NFU28" s="251"/>
      <c r="NFV28" s="251"/>
      <c r="NFW28" s="251"/>
      <c r="NFX28" s="251"/>
      <c r="NFY28" s="251"/>
      <c r="NFZ28" s="251"/>
      <c r="NGA28" s="251"/>
      <c r="NGB28" s="251"/>
      <c r="NGC28" s="251"/>
      <c r="NGD28" s="251"/>
      <c r="NGE28" s="251"/>
      <c r="NGF28" s="251"/>
      <c r="NGG28" s="251"/>
      <c r="NGH28" s="251"/>
      <c r="NGI28" s="251"/>
      <c r="NGJ28" s="251"/>
      <c r="NGK28" s="251"/>
      <c r="NGL28" s="251"/>
      <c r="NGM28" s="251"/>
      <c r="NGN28" s="251"/>
      <c r="NGO28" s="251"/>
      <c r="NGP28" s="251"/>
      <c r="NGQ28" s="251"/>
      <c r="NGR28" s="251"/>
      <c r="NGS28" s="251"/>
      <c r="NGT28" s="251"/>
      <c r="NGU28" s="251"/>
      <c r="NGV28" s="251"/>
      <c r="NGW28" s="251"/>
      <c r="NGX28" s="251"/>
      <c r="NGY28" s="251"/>
      <c r="NGZ28" s="251"/>
      <c r="NHA28" s="251"/>
      <c r="NHB28" s="251"/>
      <c r="NHC28" s="251"/>
      <c r="NHD28" s="251"/>
      <c r="NHE28" s="251"/>
      <c r="NHF28" s="251"/>
      <c r="NHG28" s="251"/>
      <c r="NHH28" s="251"/>
      <c r="NHI28" s="251"/>
      <c r="NHJ28" s="251"/>
      <c r="NHK28" s="251"/>
      <c r="NHL28" s="251"/>
      <c r="NHM28" s="251"/>
      <c r="NHN28" s="251"/>
      <c r="NHO28" s="251"/>
      <c r="NHP28" s="251"/>
      <c r="NHQ28" s="251"/>
      <c r="NHR28" s="251"/>
      <c r="NHS28" s="251"/>
      <c r="NHT28" s="251"/>
      <c r="NHU28" s="251"/>
      <c r="NHV28" s="251"/>
      <c r="NHW28" s="251"/>
      <c r="NHX28" s="251"/>
      <c r="NHY28" s="251"/>
      <c r="NHZ28" s="251"/>
      <c r="NIA28" s="251"/>
      <c r="NIB28" s="251"/>
      <c r="NIC28" s="251"/>
      <c r="NID28" s="251"/>
      <c r="NIE28" s="251"/>
      <c r="NIF28" s="251"/>
      <c r="NIG28" s="251"/>
      <c r="NIH28" s="251"/>
      <c r="NII28" s="251"/>
      <c r="NIJ28" s="251"/>
      <c r="NIK28" s="251"/>
      <c r="NIL28" s="251"/>
      <c r="NIM28" s="251"/>
      <c r="NIN28" s="251"/>
      <c r="NIO28" s="251"/>
      <c r="NIP28" s="251"/>
      <c r="NIQ28" s="251"/>
      <c r="NIR28" s="251"/>
      <c r="NIS28" s="251"/>
      <c r="NIT28" s="251"/>
      <c r="NIU28" s="251"/>
      <c r="NIV28" s="251"/>
      <c r="NIW28" s="251"/>
      <c r="NIX28" s="251"/>
      <c r="NIY28" s="251"/>
      <c r="NIZ28" s="251"/>
      <c r="NJA28" s="251"/>
      <c r="NJB28" s="251"/>
      <c r="NJC28" s="251"/>
      <c r="NJD28" s="251"/>
      <c r="NJE28" s="251"/>
      <c r="NJF28" s="251"/>
      <c r="NJG28" s="251"/>
      <c r="NJH28" s="251"/>
      <c r="NJI28" s="251"/>
      <c r="NJJ28" s="251"/>
      <c r="NJK28" s="251"/>
      <c r="NJL28" s="251"/>
      <c r="NJM28" s="251"/>
      <c r="NJN28" s="251"/>
      <c r="NJO28" s="251"/>
      <c r="NJP28" s="251"/>
      <c r="NJQ28" s="251"/>
      <c r="NJR28" s="251"/>
      <c r="NJS28" s="251"/>
      <c r="NJT28" s="251"/>
      <c r="NJU28" s="251"/>
      <c r="NJV28" s="251"/>
      <c r="NJW28" s="251"/>
      <c r="NJX28" s="251"/>
      <c r="NJY28" s="251"/>
      <c r="NJZ28" s="251"/>
      <c r="NKA28" s="251"/>
      <c r="NKB28" s="251"/>
      <c r="NKC28" s="251"/>
      <c r="NKD28" s="251"/>
      <c r="NKE28" s="251"/>
      <c r="NKF28" s="251"/>
      <c r="NKG28" s="251"/>
      <c r="NKH28" s="251"/>
      <c r="NKI28" s="251"/>
      <c r="NKJ28" s="251"/>
      <c r="NKK28" s="251"/>
      <c r="NKL28" s="251"/>
      <c r="NKM28" s="251"/>
      <c r="NKN28" s="251"/>
      <c r="NKO28" s="251"/>
      <c r="NKP28" s="251"/>
      <c r="NKQ28" s="251"/>
      <c r="NKR28" s="251"/>
      <c r="NKS28" s="251"/>
      <c r="NKT28" s="251"/>
      <c r="NKU28" s="251"/>
      <c r="NKV28" s="251"/>
      <c r="NKW28" s="251"/>
      <c r="NKX28" s="251"/>
      <c r="NKY28" s="251"/>
      <c r="NKZ28" s="251"/>
      <c r="NLA28" s="251"/>
      <c r="NLB28" s="251"/>
      <c r="NLC28" s="251"/>
      <c r="NLD28" s="251"/>
      <c r="NLE28" s="251"/>
      <c r="NLF28" s="251"/>
      <c r="NLG28" s="251"/>
      <c r="NLH28" s="251"/>
      <c r="NLI28" s="251"/>
      <c r="NLJ28" s="251"/>
      <c r="NLK28" s="251"/>
      <c r="NLL28" s="251"/>
      <c r="NLM28" s="251"/>
      <c r="NLN28" s="251"/>
      <c r="NLO28" s="251"/>
      <c r="NLP28" s="251"/>
      <c r="NLQ28" s="251"/>
      <c r="NLR28" s="251"/>
      <c r="NLS28" s="251"/>
      <c r="NLT28" s="251"/>
      <c r="NLU28" s="251"/>
      <c r="NLV28" s="251"/>
      <c r="NLW28" s="251"/>
      <c r="NLX28" s="251"/>
      <c r="NLY28" s="251"/>
      <c r="NLZ28" s="251"/>
      <c r="NMA28" s="251"/>
      <c r="NMB28" s="251"/>
      <c r="NMC28" s="251"/>
      <c r="NMD28" s="251"/>
      <c r="NME28" s="251"/>
      <c r="NMF28" s="251"/>
      <c r="NMG28" s="251"/>
      <c r="NMH28" s="251"/>
      <c r="NMI28" s="251"/>
      <c r="NMJ28" s="251"/>
      <c r="NMK28" s="251"/>
      <c r="NML28" s="251"/>
      <c r="NMM28" s="251"/>
      <c r="NMN28" s="251"/>
      <c r="NMO28" s="251"/>
      <c r="NMP28" s="251"/>
      <c r="NMQ28" s="251"/>
      <c r="NMR28" s="251"/>
      <c r="NMS28" s="251"/>
      <c r="NMT28" s="251"/>
      <c r="NMU28" s="251"/>
      <c r="NMV28" s="251"/>
      <c r="NMW28" s="251"/>
      <c r="NMX28" s="251"/>
      <c r="NMY28" s="251"/>
      <c r="NMZ28" s="251"/>
      <c r="NNA28" s="251"/>
      <c r="NNB28" s="251"/>
      <c r="NNC28" s="251"/>
      <c r="NND28" s="251"/>
      <c r="NNE28" s="251"/>
      <c r="NNF28" s="251"/>
      <c r="NNG28" s="251"/>
      <c r="NNH28" s="251"/>
      <c r="NNI28" s="251"/>
      <c r="NNJ28" s="251"/>
      <c r="NNK28" s="251"/>
      <c r="NNL28" s="251"/>
      <c r="NNM28" s="251"/>
      <c r="NNN28" s="251"/>
      <c r="NNO28" s="251"/>
      <c r="NNP28" s="251"/>
      <c r="NNQ28" s="251"/>
      <c r="NNR28" s="251"/>
      <c r="NNS28" s="251"/>
      <c r="NNT28" s="251"/>
      <c r="NNU28" s="251"/>
      <c r="NNV28" s="251"/>
      <c r="NNW28" s="251"/>
      <c r="NNX28" s="251"/>
      <c r="NNY28" s="251"/>
      <c r="NNZ28" s="251"/>
      <c r="NOA28" s="251"/>
      <c r="NOB28" s="251"/>
      <c r="NOC28" s="251"/>
      <c r="NOD28" s="251"/>
      <c r="NOE28" s="251"/>
      <c r="NOF28" s="251"/>
      <c r="NOG28" s="251"/>
      <c r="NOH28" s="251"/>
      <c r="NOI28" s="251"/>
      <c r="NOJ28" s="251"/>
      <c r="NOK28" s="251"/>
      <c r="NOL28" s="251"/>
      <c r="NOM28" s="251"/>
      <c r="NON28" s="251"/>
      <c r="NOO28" s="251"/>
      <c r="NOP28" s="251"/>
      <c r="NOQ28" s="251"/>
      <c r="NOR28" s="251"/>
      <c r="NOS28" s="251"/>
      <c r="NOT28" s="251"/>
      <c r="NOU28" s="251"/>
      <c r="NOV28" s="251"/>
      <c r="NOW28" s="251"/>
      <c r="NOX28" s="251"/>
      <c r="NOY28" s="251"/>
      <c r="NOZ28" s="251"/>
      <c r="NPA28" s="251"/>
      <c r="NPB28" s="251"/>
      <c r="NPC28" s="251"/>
      <c r="NPD28" s="251"/>
      <c r="NPE28" s="251"/>
      <c r="NPF28" s="251"/>
      <c r="NPG28" s="251"/>
      <c r="NPH28" s="251"/>
      <c r="NPI28" s="251"/>
      <c r="NPJ28" s="251"/>
      <c r="NPK28" s="251"/>
      <c r="NPL28" s="251"/>
      <c r="NPM28" s="251"/>
      <c r="NPN28" s="251"/>
      <c r="NPO28" s="251"/>
      <c r="NPP28" s="251"/>
      <c r="NPQ28" s="251"/>
      <c r="NPR28" s="251"/>
      <c r="NPS28" s="251"/>
      <c r="NPT28" s="251"/>
      <c r="NPU28" s="251"/>
      <c r="NPV28" s="251"/>
      <c r="NPW28" s="251"/>
      <c r="NPX28" s="251"/>
      <c r="NPY28" s="251"/>
      <c r="NPZ28" s="251"/>
      <c r="NQA28" s="251"/>
      <c r="NQB28" s="251"/>
      <c r="NQC28" s="251"/>
      <c r="NQD28" s="251"/>
      <c r="NQE28" s="251"/>
      <c r="NQF28" s="251"/>
      <c r="NQG28" s="251"/>
      <c r="NQH28" s="251"/>
      <c r="NQI28" s="251"/>
      <c r="NQJ28" s="251"/>
      <c r="NQK28" s="251"/>
      <c r="NQL28" s="251"/>
      <c r="NQM28" s="251"/>
      <c r="NQN28" s="251"/>
      <c r="NQO28" s="251"/>
      <c r="NQP28" s="251"/>
      <c r="NQQ28" s="251"/>
      <c r="NQR28" s="251"/>
      <c r="NQS28" s="251"/>
      <c r="NQT28" s="251"/>
      <c r="NQU28" s="251"/>
      <c r="NQV28" s="251"/>
      <c r="NQW28" s="251"/>
      <c r="NQX28" s="251"/>
      <c r="NQY28" s="251"/>
      <c r="NQZ28" s="251"/>
      <c r="NRA28" s="251"/>
      <c r="NRB28" s="251"/>
      <c r="NRC28" s="251"/>
      <c r="NRD28" s="251"/>
      <c r="NRE28" s="251"/>
      <c r="NRF28" s="251"/>
      <c r="NRG28" s="251"/>
      <c r="NRH28" s="251"/>
      <c r="NRI28" s="251"/>
      <c r="NRJ28" s="251"/>
      <c r="NRK28" s="251"/>
      <c r="NRL28" s="251"/>
      <c r="NRM28" s="251"/>
      <c r="NRN28" s="251"/>
      <c r="NRO28" s="251"/>
      <c r="NRP28" s="251"/>
      <c r="NRQ28" s="251"/>
      <c r="NRR28" s="251"/>
      <c r="NRS28" s="251"/>
      <c r="NRT28" s="251"/>
      <c r="NRU28" s="251"/>
      <c r="NRV28" s="251"/>
      <c r="NRW28" s="251"/>
      <c r="NRX28" s="251"/>
      <c r="NRY28" s="251"/>
      <c r="NRZ28" s="251"/>
      <c r="NSA28" s="251"/>
      <c r="NSB28" s="251"/>
      <c r="NSC28" s="251"/>
      <c r="NSD28" s="251"/>
      <c r="NSE28" s="251"/>
      <c r="NSF28" s="251"/>
      <c r="NSG28" s="251"/>
      <c r="NSH28" s="251"/>
      <c r="NSI28" s="251"/>
      <c r="NSJ28" s="251"/>
      <c r="NSK28" s="251"/>
      <c r="NSL28" s="251"/>
      <c r="NSM28" s="251"/>
      <c r="NSN28" s="251"/>
      <c r="NSO28" s="251"/>
      <c r="NSP28" s="251"/>
      <c r="NSQ28" s="251"/>
      <c r="NSR28" s="251"/>
      <c r="NSS28" s="251"/>
      <c r="NST28" s="251"/>
      <c r="NSU28" s="251"/>
      <c r="NSV28" s="251"/>
      <c r="NSW28" s="251"/>
      <c r="NSX28" s="251"/>
      <c r="NSY28" s="251"/>
      <c r="NSZ28" s="251"/>
      <c r="NTA28" s="251"/>
      <c r="NTB28" s="251"/>
      <c r="NTC28" s="251"/>
      <c r="NTD28" s="251"/>
      <c r="NTE28" s="251"/>
      <c r="NTF28" s="251"/>
      <c r="NTG28" s="251"/>
      <c r="NTH28" s="251"/>
      <c r="NTI28" s="251"/>
      <c r="NTJ28" s="251"/>
      <c r="NTK28" s="251"/>
      <c r="NTL28" s="251"/>
      <c r="NTM28" s="251"/>
      <c r="NTN28" s="251"/>
      <c r="NTO28" s="251"/>
      <c r="NTP28" s="251"/>
      <c r="NTQ28" s="251"/>
      <c r="NTR28" s="251"/>
      <c r="NTS28" s="251"/>
      <c r="NTT28" s="251"/>
      <c r="NTU28" s="251"/>
      <c r="NTV28" s="251"/>
      <c r="NTW28" s="251"/>
      <c r="NTX28" s="251"/>
      <c r="NTY28" s="251"/>
      <c r="NTZ28" s="251"/>
      <c r="NUA28" s="251"/>
      <c r="NUB28" s="251"/>
      <c r="NUC28" s="251"/>
      <c r="NUD28" s="251"/>
      <c r="NUE28" s="251"/>
      <c r="NUF28" s="251"/>
      <c r="NUG28" s="251"/>
      <c r="NUH28" s="251"/>
      <c r="NUI28" s="251"/>
      <c r="NUJ28" s="251"/>
      <c r="NUK28" s="251"/>
      <c r="NUL28" s="251"/>
      <c r="NUM28" s="251"/>
      <c r="NUN28" s="251"/>
      <c r="NUO28" s="251"/>
      <c r="NUP28" s="251"/>
      <c r="NUQ28" s="251"/>
      <c r="NUR28" s="251"/>
      <c r="NUS28" s="251"/>
      <c r="NUT28" s="251"/>
      <c r="NUU28" s="251"/>
      <c r="NUV28" s="251"/>
      <c r="NUW28" s="251"/>
      <c r="NUX28" s="251"/>
      <c r="NUY28" s="251"/>
      <c r="NUZ28" s="251"/>
      <c r="NVA28" s="251"/>
      <c r="NVB28" s="251"/>
      <c r="NVC28" s="251"/>
      <c r="NVD28" s="251"/>
      <c r="NVE28" s="251"/>
      <c r="NVF28" s="251"/>
      <c r="NVG28" s="251"/>
      <c r="NVH28" s="251"/>
      <c r="NVI28" s="251"/>
      <c r="NVJ28" s="251"/>
      <c r="NVK28" s="251"/>
      <c r="NVL28" s="251"/>
      <c r="NVM28" s="251"/>
      <c r="NVN28" s="251"/>
      <c r="NVO28" s="251"/>
      <c r="NVP28" s="251"/>
      <c r="NVQ28" s="251"/>
      <c r="NVR28" s="251"/>
      <c r="NVS28" s="251"/>
      <c r="NVT28" s="251"/>
      <c r="NVU28" s="251"/>
      <c r="NVV28" s="251"/>
      <c r="NVW28" s="251"/>
      <c r="NVX28" s="251"/>
      <c r="NVY28" s="251"/>
      <c r="NVZ28" s="251"/>
      <c r="NWA28" s="251"/>
      <c r="NWB28" s="251"/>
      <c r="NWC28" s="251"/>
      <c r="NWD28" s="251"/>
      <c r="NWE28" s="251"/>
      <c r="NWF28" s="251"/>
      <c r="NWG28" s="251"/>
      <c r="NWH28" s="251"/>
      <c r="NWI28" s="251"/>
      <c r="NWJ28" s="251"/>
      <c r="NWK28" s="251"/>
      <c r="NWL28" s="251"/>
      <c r="NWM28" s="251"/>
      <c r="NWN28" s="251"/>
      <c r="NWO28" s="251"/>
      <c r="NWP28" s="251"/>
      <c r="NWQ28" s="251"/>
      <c r="NWR28" s="251"/>
      <c r="NWS28" s="251"/>
      <c r="NWT28" s="251"/>
      <c r="NWU28" s="251"/>
      <c r="NWV28" s="251"/>
      <c r="NWW28" s="251"/>
      <c r="NWX28" s="251"/>
      <c r="NWY28" s="251"/>
      <c r="NWZ28" s="251"/>
      <c r="NXA28" s="251"/>
      <c r="NXB28" s="251"/>
      <c r="NXC28" s="251"/>
      <c r="NXD28" s="251"/>
      <c r="NXE28" s="251"/>
      <c r="NXF28" s="251"/>
      <c r="NXG28" s="251"/>
      <c r="NXH28" s="251"/>
      <c r="NXI28" s="251"/>
      <c r="NXJ28" s="251"/>
      <c r="NXK28" s="251"/>
      <c r="NXL28" s="251"/>
      <c r="NXM28" s="251"/>
      <c r="NXN28" s="251"/>
      <c r="NXO28" s="251"/>
      <c r="NXP28" s="251"/>
      <c r="NXQ28" s="251"/>
      <c r="NXR28" s="251"/>
      <c r="NXS28" s="251"/>
      <c r="NXT28" s="251"/>
      <c r="NXU28" s="251"/>
      <c r="NXV28" s="251"/>
      <c r="NXW28" s="251"/>
      <c r="NXX28" s="251"/>
      <c r="NXY28" s="251"/>
      <c r="NXZ28" s="251"/>
      <c r="NYA28" s="251"/>
      <c r="NYB28" s="251"/>
      <c r="NYC28" s="251"/>
      <c r="NYD28" s="251"/>
      <c r="NYE28" s="251"/>
      <c r="NYF28" s="251"/>
      <c r="NYG28" s="251"/>
      <c r="NYH28" s="251"/>
      <c r="NYI28" s="251"/>
      <c r="NYJ28" s="251"/>
      <c r="NYK28" s="251"/>
      <c r="NYL28" s="251"/>
      <c r="NYM28" s="251"/>
      <c r="NYN28" s="251"/>
      <c r="NYO28" s="251"/>
      <c r="NYP28" s="251"/>
      <c r="NYQ28" s="251"/>
      <c r="NYR28" s="251"/>
      <c r="NYS28" s="251"/>
      <c r="NYT28" s="251"/>
      <c r="NYU28" s="251"/>
      <c r="NYV28" s="251"/>
      <c r="NYW28" s="251"/>
      <c r="NYX28" s="251"/>
      <c r="NYY28" s="251"/>
      <c r="NYZ28" s="251"/>
      <c r="NZA28" s="251"/>
      <c r="NZB28" s="251"/>
      <c r="NZC28" s="251"/>
      <c r="NZD28" s="251"/>
      <c r="NZE28" s="251"/>
      <c r="NZF28" s="251"/>
      <c r="NZG28" s="251"/>
      <c r="NZH28" s="251"/>
      <c r="NZI28" s="251"/>
      <c r="NZJ28" s="251"/>
      <c r="NZK28" s="251"/>
      <c r="NZL28" s="251"/>
      <c r="NZM28" s="251"/>
      <c r="NZN28" s="251"/>
      <c r="NZO28" s="251"/>
      <c r="NZP28" s="251"/>
      <c r="NZQ28" s="251"/>
      <c r="NZR28" s="251"/>
      <c r="NZS28" s="251"/>
      <c r="NZT28" s="251"/>
      <c r="NZU28" s="251"/>
      <c r="NZV28" s="251"/>
      <c r="NZW28" s="251"/>
      <c r="NZX28" s="251"/>
      <c r="NZY28" s="251"/>
      <c r="NZZ28" s="251"/>
      <c r="OAA28" s="251"/>
      <c r="OAB28" s="251"/>
      <c r="OAC28" s="251"/>
      <c r="OAD28" s="251"/>
      <c r="OAE28" s="251"/>
      <c r="OAF28" s="251"/>
      <c r="OAG28" s="251"/>
      <c r="OAH28" s="251"/>
      <c r="OAI28" s="251"/>
      <c r="OAJ28" s="251"/>
      <c r="OAK28" s="251"/>
      <c r="OAL28" s="251"/>
      <c r="OAM28" s="251"/>
      <c r="OAN28" s="251"/>
      <c r="OAO28" s="251"/>
      <c r="OAP28" s="251"/>
      <c r="OAQ28" s="251"/>
      <c r="OAR28" s="251"/>
      <c r="OAS28" s="251"/>
      <c r="OAT28" s="251"/>
      <c r="OAU28" s="251"/>
      <c r="OAV28" s="251"/>
      <c r="OAW28" s="251"/>
      <c r="OAX28" s="251"/>
      <c r="OAY28" s="251"/>
      <c r="OAZ28" s="251"/>
      <c r="OBA28" s="251"/>
      <c r="OBB28" s="251"/>
      <c r="OBC28" s="251"/>
      <c r="OBD28" s="251"/>
      <c r="OBE28" s="251"/>
      <c r="OBF28" s="251"/>
      <c r="OBG28" s="251"/>
      <c r="OBH28" s="251"/>
      <c r="OBI28" s="251"/>
      <c r="OBJ28" s="251"/>
      <c r="OBK28" s="251"/>
      <c r="OBL28" s="251"/>
      <c r="OBM28" s="251"/>
      <c r="OBN28" s="251"/>
      <c r="OBO28" s="251"/>
      <c r="OBP28" s="251"/>
      <c r="OBQ28" s="251"/>
      <c r="OBR28" s="251"/>
      <c r="OBS28" s="251"/>
      <c r="OBT28" s="251"/>
      <c r="OBU28" s="251"/>
      <c r="OBV28" s="251"/>
      <c r="OBW28" s="251"/>
      <c r="OBX28" s="251"/>
      <c r="OBY28" s="251"/>
      <c r="OBZ28" s="251"/>
      <c r="OCA28" s="251"/>
      <c r="OCB28" s="251"/>
      <c r="OCC28" s="251"/>
      <c r="OCD28" s="251"/>
      <c r="OCE28" s="251"/>
      <c r="OCF28" s="251"/>
      <c r="OCG28" s="251"/>
      <c r="OCH28" s="251"/>
      <c r="OCI28" s="251"/>
      <c r="OCJ28" s="251"/>
      <c r="OCK28" s="251"/>
      <c r="OCL28" s="251"/>
      <c r="OCM28" s="251"/>
      <c r="OCN28" s="251"/>
      <c r="OCO28" s="251"/>
      <c r="OCP28" s="251"/>
      <c r="OCQ28" s="251"/>
      <c r="OCR28" s="251"/>
      <c r="OCS28" s="251"/>
      <c r="OCT28" s="251"/>
      <c r="OCU28" s="251"/>
      <c r="OCV28" s="251"/>
      <c r="OCW28" s="251"/>
      <c r="OCX28" s="251"/>
      <c r="OCY28" s="251"/>
      <c r="OCZ28" s="251"/>
      <c r="ODA28" s="251"/>
      <c r="ODB28" s="251"/>
      <c r="ODC28" s="251"/>
      <c r="ODD28" s="251"/>
      <c r="ODE28" s="251"/>
      <c r="ODF28" s="251"/>
      <c r="ODG28" s="251"/>
      <c r="ODH28" s="251"/>
      <c r="ODI28" s="251"/>
      <c r="ODJ28" s="251"/>
      <c r="ODK28" s="251"/>
      <c r="ODL28" s="251"/>
      <c r="ODM28" s="251"/>
      <c r="ODN28" s="251"/>
      <c r="ODO28" s="251"/>
      <c r="ODP28" s="251"/>
      <c r="ODQ28" s="251"/>
      <c r="ODR28" s="251"/>
      <c r="ODS28" s="251"/>
      <c r="ODT28" s="251"/>
      <c r="ODU28" s="251"/>
      <c r="ODV28" s="251"/>
      <c r="ODW28" s="251"/>
      <c r="ODX28" s="251"/>
      <c r="ODY28" s="251"/>
      <c r="ODZ28" s="251"/>
      <c r="OEA28" s="251"/>
      <c r="OEB28" s="251"/>
      <c r="OEC28" s="251"/>
      <c r="OED28" s="251"/>
      <c r="OEE28" s="251"/>
      <c r="OEF28" s="251"/>
      <c r="OEG28" s="251"/>
      <c r="OEH28" s="251"/>
      <c r="OEI28" s="251"/>
      <c r="OEJ28" s="251"/>
      <c r="OEK28" s="251"/>
      <c r="OEL28" s="251"/>
      <c r="OEM28" s="251"/>
      <c r="OEN28" s="251"/>
      <c r="OEO28" s="251"/>
      <c r="OEP28" s="251"/>
      <c r="OEQ28" s="251"/>
      <c r="OER28" s="251"/>
      <c r="OES28" s="251"/>
      <c r="OET28" s="251"/>
      <c r="OEU28" s="251"/>
      <c r="OEV28" s="251"/>
      <c r="OEW28" s="251"/>
      <c r="OEX28" s="251"/>
      <c r="OEY28" s="251"/>
      <c r="OEZ28" s="251"/>
      <c r="OFA28" s="251"/>
      <c r="OFB28" s="251"/>
      <c r="OFC28" s="251"/>
      <c r="OFD28" s="251"/>
      <c r="OFE28" s="251"/>
      <c r="OFF28" s="251"/>
      <c r="OFG28" s="251"/>
      <c r="OFH28" s="251"/>
      <c r="OFI28" s="251"/>
      <c r="OFJ28" s="251"/>
      <c r="OFK28" s="251"/>
      <c r="OFL28" s="251"/>
      <c r="OFM28" s="251"/>
      <c r="OFN28" s="251"/>
      <c r="OFO28" s="251"/>
      <c r="OFP28" s="251"/>
      <c r="OFQ28" s="251"/>
      <c r="OFR28" s="251"/>
      <c r="OFS28" s="251"/>
      <c r="OFT28" s="251"/>
      <c r="OFU28" s="251"/>
      <c r="OFV28" s="251"/>
      <c r="OFW28" s="251"/>
      <c r="OFX28" s="251"/>
      <c r="OFY28" s="251"/>
      <c r="OFZ28" s="251"/>
      <c r="OGA28" s="251"/>
      <c r="OGB28" s="251"/>
      <c r="OGC28" s="251"/>
      <c r="OGD28" s="251"/>
      <c r="OGE28" s="251"/>
      <c r="OGF28" s="251"/>
      <c r="OGG28" s="251"/>
      <c r="OGH28" s="251"/>
      <c r="OGI28" s="251"/>
      <c r="OGJ28" s="251"/>
      <c r="OGK28" s="251"/>
      <c r="OGL28" s="251"/>
      <c r="OGM28" s="251"/>
      <c r="OGN28" s="251"/>
      <c r="OGO28" s="251"/>
      <c r="OGP28" s="251"/>
      <c r="OGQ28" s="251"/>
      <c r="OGR28" s="251"/>
      <c r="OGS28" s="251"/>
      <c r="OGT28" s="251"/>
      <c r="OGU28" s="251"/>
      <c r="OGV28" s="251"/>
      <c r="OGW28" s="251"/>
      <c r="OGX28" s="251"/>
      <c r="OGY28" s="251"/>
      <c r="OGZ28" s="251"/>
      <c r="OHA28" s="251"/>
      <c r="OHB28" s="251"/>
      <c r="OHC28" s="251"/>
      <c r="OHD28" s="251"/>
      <c r="OHE28" s="251"/>
      <c r="OHF28" s="251"/>
      <c r="OHG28" s="251"/>
      <c r="OHH28" s="251"/>
      <c r="OHI28" s="251"/>
      <c r="OHJ28" s="251"/>
      <c r="OHK28" s="251"/>
      <c r="OHL28" s="251"/>
      <c r="OHM28" s="251"/>
      <c r="OHN28" s="251"/>
      <c r="OHO28" s="251"/>
      <c r="OHP28" s="251"/>
      <c r="OHQ28" s="251"/>
      <c r="OHR28" s="251"/>
      <c r="OHS28" s="251"/>
      <c r="OHT28" s="251"/>
      <c r="OHU28" s="251"/>
      <c r="OHV28" s="251"/>
      <c r="OHW28" s="251"/>
      <c r="OHX28" s="251"/>
      <c r="OHY28" s="251"/>
      <c r="OHZ28" s="251"/>
      <c r="OIA28" s="251"/>
      <c r="OIB28" s="251"/>
      <c r="OIC28" s="251"/>
      <c r="OID28" s="251"/>
      <c r="OIE28" s="251"/>
      <c r="OIF28" s="251"/>
      <c r="OIG28" s="251"/>
      <c r="OIH28" s="251"/>
      <c r="OII28" s="251"/>
      <c r="OIJ28" s="251"/>
      <c r="OIK28" s="251"/>
      <c r="OIL28" s="251"/>
      <c r="OIM28" s="251"/>
      <c r="OIN28" s="251"/>
      <c r="OIO28" s="251"/>
      <c r="OIP28" s="251"/>
      <c r="OIQ28" s="251"/>
      <c r="OIR28" s="251"/>
      <c r="OIS28" s="251"/>
      <c r="OIT28" s="251"/>
      <c r="OIU28" s="251"/>
      <c r="OIV28" s="251"/>
      <c r="OIW28" s="251"/>
      <c r="OIX28" s="251"/>
      <c r="OIY28" s="251"/>
      <c r="OIZ28" s="251"/>
      <c r="OJA28" s="251"/>
      <c r="OJB28" s="251"/>
      <c r="OJC28" s="251"/>
      <c r="OJD28" s="251"/>
      <c r="OJE28" s="251"/>
      <c r="OJF28" s="251"/>
      <c r="OJG28" s="251"/>
      <c r="OJH28" s="251"/>
      <c r="OJI28" s="251"/>
      <c r="OJJ28" s="251"/>
      <c r="OJK28" s="251"/>
      <c r="OJL28" s="251"/>
      <c r="OJM28" s="251"/>
      <c r="OJN28" s="251"/>
      <c r="OJO28" s="251"/>
      <c r="OJP28" s="251"/>
      <c r="OJQ28" s="251"/>
      <c r="OJR28" s="251"/>
      <c r="OJS28" s="251"/>
      <c r="OJT28" s="251"/>
      <c r="OJU28" s="251"/>
      <c r="OJV28" s="251"/>
      <c r="OJW28" s="251"/>
      <c r="OJX28" s="251"/>
      <c r="OJY28" s="251"/>
      <c r="OJZ28" s="251"/>
      <c r="OKA28" s="251"/>
      <c r="OKB28" s="251"/>
      <c r="OKC28" s="251"/>
      <c r="OKD28" s="251"/>
      <c r="OKE28" s="251"/>
      <c r="OKF28" s="251"/>
      <c r="OKG28" s="251"/>
      <c r="OKH28" s="251"/>
      <c r="OKI28" s="251"/>
      <c r="OKJ28" s="251"/>
      <c r="OKK28" s="251"/>
      <c r="OKL28" s="251"/>
      <c r="OKM28" s="251"/>
      <c r="OKN28" s="251"/>
      <c r="OKO28" s="251"/>
      <c r="OKP28" s="251"/>
      <c r="OKQ28" s="251"/>
      <c r="OKR28" s="251"/>
      <c r="OKS28" s="251"/>
      <c r="OKT28" s="251"/>
      <c r="OKU28" s="251"/>
      <c r="OKV28" s="251"/>
      <c r="OKW28" s="251"/>
      <c r="OKX28" s="251"/>
      <c r="OKY28" s="251"/>
      <c r="OKZ28" s="251"/>
      <c r="OLA28" s="251"/>
      <c r="OLB28" s="251"/>
      <c r="OLC28" s="251"/>
      <c r="OLD28" s="251"/>
      <c r="OLE28" s="251"/>
      <c r="OLF28" s="251"/>
      <c r="OLG28" s="251"/>
      <c r="OLH28" s="251"/>
      <c r="OLI28" s="251"/>
      <c r="OLJ28" s="251"/>
      <c r="OLK28" s="251"/>
      <c r="OLL28" s="251"/>
      <c r="OLM28" s="251"/>
      <c r="OLN28" s="251"/>
      <c r="OLO28" s="251"/>
      <c r="OLP28" s="251"/>
      <c r="OLQ28" s="251"/>
      <c r="OLR28" s="251"/>
      <c r="OLS28" s="251"/>
      <c r="OLT28" s="251"/>
      <c r="OLU28" s="251"/>
      <c r="OLV28" s="251"/>
      <c r="OLW28" s="251"/>
      <c r="OLX28" s="251"/>
      <c r="OLY28" s="251"/>
      <c r="OLZ28" s="251"/>
      <c r="OMA28" s="251"/>
      <c r="OMB28" s="251"/>
      <c r="OMC28" s="251"/>
      <c r="OMD28" s="251"/>
      <c r="OME28" s="251"/>
      <c r="OMF28" s="251"/>
      <c r="OMG28" s="251"/>
      <c r="OMH28" s="251"/>
      <c r="OMI28" s="251"/>
      <c r="OMJ28" s="251"/>
      <c r="OMK28" s="251"/>
      <c r="OML28" s="251"/>
      <c r="OMM28" s="251"/>
      <c r="OMN28" s="251"/>
      <c r="OMO28" s="251"/>
      <c r="OMP28" s="251"/>
      <c r="OMQ28" s="251"/>
      <c r="OMR28" s="251"/>
      <c r="OMS28" s="251"/>
      <c r="OMT28" s="251"/>
      <c r="OMU28" s="251"/>
      <c r="OMV28" s="251"/>
      <c r="OMW28" s="251"/>
      <c r="OMX28" s="251"/>
      <c r="OMY28" s="251"/>
      <c r="OMZ28" s="251"/>
      <c r="ONA28" s="251"/>
      <c r="ONB28" s="251"/>
      <c r="ONC28" s="251"/>
      <c r="OND28" s="251"/>
      <c r="ONE28" s="251"/>
      <c r="ONF28" s="251"/>
      <c r="ONG28" s="251"/>
      <c r="ONH28" s="251"/>
      <c r="ONI28" s="251"/>
      <c r="ONJ28" s="251"/>
      <c r="ONK28" s="251"/>
      <c r="ONL28" s="251"/>
      <c r="ONM28" s="251"/>
      <c r="ONN28" s="251"/>
      <c r="ONO28" s="251"/>
      <c r="ONP28" s="251"/>
      <c r="ONQ28" s="251"/>
      <c r="ONR28" s="251"/>
      <c r="ONS28" s="251"/>
      <c r="ONT28" s="251"/>
      <c r="ONU28" s="251"/>
      <c r="ONV28" s="251"/>
      <c r="ONW28" s="251"/>
      <c r="ONX28" s="251"/>
      <c r="ONY28" s="251"/>
      <c r="ONZ28" s="251"/>
      <c r="OOA28" s="251"/>
      <c r="OOB28" s="251"/>
      <c r="OOC28" s="251"/>
      <c r="OOD28" s="251"/>
      <c r="OOE28" s="251"/>
      <c r="OOF28" s="251"/>
      <c r="OOG28" s="251"/>
      <c r="OOH28" s="251"/>
      <c r="OOI28" s="251"/>
      <c r="OOJ28" s="251"/>
      <c r="OOK28" s="251"/>
      <c r="OOL28" s="251"/>
      <c r="OOM28" s="251"/>
      <c r="OON28" s="251"/>
      <c r="OOO28" s="251"/>
      <c r="OOP28" s="251"/>
      <c r="OOQ28" s="251"/>
      <c r="OOR28" s="251"/>
      <c r="OOS28" s="251"/>
      <c r="OOT28" s="251"/>
      <c r="OOU28" s="251"/>
      <c r="OOV28" s="251"/>
      <c r="OOW28" s="251"/>
      <c r="OOX28" s="251"/>
      <c r="OOY28" s="251"/>
      <c r="OOZ28" s="251"/>
      <c r="OPA28" s="251"/>
      <c r="OPB28" s="251"/>
      <c r="OPC28" s="251"/>
      <c r="OPD28" s="251"/>
      <c r="OPE28" s="251"/>
      <c r="OPF28" s="251"/>
      <c r="OPG28" s="251"/>
      <c r="OPH28" s="251"/>
      <c r="OPI28" s="251"/>
      <c r="OPJ28" s="251"/>
      <c r="OPK28" s="251"/>
      <c r="OPL28" s="251"/>
      <c r="OPM28" s="251"/>
      <c r="OPN28" s="251"/>
      <c r="OPO28" s="251"/>
      <c r="OPP28" s="251"/>
      <c r="OPQ28" s="251"/>
      <c r="OPR28" s="251"/>
      <c r="OPS28" s="251"/>
      <c r="OPT28" s="251"/>
      <c r="OPU28" s="251"/>
      <c r="OPV28" s="251"/>
      <c r="OPW28" s="251"/>
      <c r="OPX28" s="251"/>
      <c r="OPY28" s="251"/>
      <c r="OPZ28" s="251"/>
      <c r="OQA28" s="251"/>
      <c r="OQB28" s="251"/>
      <c r="OQC28" s="251"/>
      <c r="OQD28" s="251"/>
      <c r="OQE28" s="251"/>
      <c r="OQF28" s="251"/>
      <c r="OQG28" s="251"/>
      <c r="OQH28" s="251"/>
      <c r="OQI28" s="251"/>
      <c r="OQJ28" s="251"/>
      <c r="OQK28" s="251"/>
      <c r="OQL28" s="251"/>
      <c r="OQM28" s="251"/>
      <c r="OQN28" s="251"/>
      <c r="OQO28" s="251"/>
      <c r="OQP28" s="251"/>
      <c r="OQQ28" s="251"/>
      <c r="OQR28" s="251"/>
      <c r="OQS28" s="251"/>
      <c r="OQT28" s="251"/>
      <c r="OQU28" s="251"/>
      <c r="OQV28" s="251"/>
      <c r="OQW28" s="251"/>
      <c r="OQX28" s="251"/>
      <c r="OQY28" s="251"/>
      <c r="OQZ28" s="251"/>
      <c r="ORA28" s="251"/>
      <c r="ORB28" s="251"/>
      <c r="ORC28" s="251"/>
      <c r="ORD28" s="251"/>
      <c r="ORE28" s="251"/>
      <c r="ORF28" s="251"/>
      <c r="ORG28" s="251"/>
      <c r="ORH28" s="251"/>
      <c r="ORI28" s="251"/>
      <c r="ORJ28" s="251"/>
      <c r="ORK28" s="251"/>
      <c r="ORL28" s="251"/>
      <c r="ORM28" s="251"/>
      <c r="ORN28" s="251"/>
      <c r="ORO28" s="251"/>
      <c r="ORP28" s="251"/>
      <c r="ORQ28" s="251"/>
      <c r="ORR28" s="251"/>
      <c r="ORS28" s="251"/>
      <c r="ORT28" s="251"/>
      <c r="ORU28" s="251"/>
      <c r="ORV28" s="251"/>
      <c r="ORW28" s="251"/>
      <c r="ORX28" s="251"/>
      <c r="ORY28" s="251"/>
      <c r="ORZ28" s="251"/>
      <c r="OSA28" s="251"/>
      <c r="OSB28" s="251"/>
      <c r="OSC28" s="251"/>
      <c r="OSD28" s="251"/>
      <c r="OSE28" s="251"/>
      <c r="OSF28" s="251"/>
      <c r="OSG28" s="251"/>
      <c r="OSH28" s="251"/>
      <c r="OSI28" s="251"/>
      <c r="OSJ28" s="251"/>
      <c r="OSK28" s="251"/>
      <c r="OSL28" s="251"/>
      <c r="OSM28" s="251"/>
      <c r="OSN28" s="251"/>
      <c r="OSO28" s="251"/>
      <c r="OSP28" s="251"/>
      <c r="OSQ28" s="251"/>
      <c r="OSR28" s="251"/>
      <c r="OSS28" s="251"/>
      <c r="OST28" s="251"/>
      <c r="OSU28" s="251"/>
      <c r="OSV28" s="251"/>
      <c r="OSW28" s="251"/>
      <c r="OSX28" s="251"/>
      <c r="OSY28" s="251"/>
      <c r="OSZ28" s="251"/>
      <c r="OTA28" s="251"/>
      <c r="OTB28" s="251"/>
      <c r="OTC28" s="251"/>
      <c r="OTD28" s="251"/>
      <c r="OTE28" s="251"/>
      <c r="OTF28" s="251"/>
      <c r="OTG28" s="251"/>
      <c r="OTH28" s="251"/>
      <c r="OTI28" s="251"/>
      <c r="OTJ28" s="251"/>
      <c r="OTK28" s="251"/>
      <c r="OTL28" s="251"/>
      <c r="OTM28" s="251"/>
      <c r="OTN28" s="251"/>
      <c r="OTO28" s="251"/>
      <c r="OTP28" s="251"/>
      <c r="OTQ28" s="251"/>
      <c r="OTR28" s="251"/>
      <c r="OTS28" s="251"/>
      <c r="OTT28" s="251"/>
      <c r="OTU28" s="251"/>
      <c r="OTV28" s="251"/>
      <c r="OTW28" s="251"/>
      <c r="OTX28" s="251"/>
      <c r="OTY28" s="251"/>
      <c r="OTZ28" s="251"/>
      <c r="OUA28" s="251"/>
      <c r="OUB28" s="251"/>
      <c r="OUC28" s="251"/>
      <c r="OUD28" s="251"/>
      <c r="OUE28" s="251"/>
      <c r="OUF28" s="251"/>
      <c r="OUG28" s="251"/>
      <c r="OUH28" s="251"/>
      <c r="OUI28" s="251"/>
      <c r="OUJ28" s="251"/>
      <c r="OUK28" s="251"/>
      <c r="OUL28" s="251"/>
      <c r="OUM28" s="251"/>
      <c r="OUN28" s="251"/>
      <c r="OUO28" s="251"/>
      <c r="OUP28" s="251"/>
      <c r="OUQ28" s="251"/>
      <c r="OUR28" s="251"/>
      <c r="OUS28" s="251"/>
      <c r="OUT28" s="251"/>
      <c r="OUU28" s="251"/>
      <c r="OUV28" s="251"/>
      <c r="OUW28" s="251"/>
      <c r="OUX28" s="251"/>
      <c r="OUY28" s="251"/>
      <c r="OUZ28" s="251"/>
      <c r="OVA28" s="251"/>
      <c r="OVB28" s="251"/>
      <c r="OVC28" s="251"/>
      <c r="OVD28" s="251"/>
      <c r="OVE28" s="251"/>
      <c r="OVF28" s="251"/>
      <c r="OVG28" s="251"/>
      <c r="OVH28" s="251"/>
      <c r="OVI28" s="251"/>
      <c r="OVJ28" s="251"/>
      <c r="OVK28" s="251"/>
      <c r="OVL28" s="251"/>
      <c r="OVM28" s="251"/>
      <c r="OVN28" s="251"/>
      <c r="OVO28" s="251"/>
      <c r="OVP28" s="251"/>
      <c r="OVQ28" s="251"/>
      <c r="OVR28" s="251"/>
      <c r="OVS28" s="251"/>
      <c r="OVT28" s="251"/>
      <c r="OVU28" s="251"/>
      <c r="OVV28" s="251"/>
      <c r="OVW28" s="251"/>
      <c r="OVX28" s="251"/>
      <c r="OVY28" s="251"/>
      <c r="OVZ28" s="251"/>
      <c r="OWA28" s="251"/>
      <c r="OWB28" s="251"/>
      <c r="OWC28" s="251"/>
      <c r="OWD28" s="251"/>
      <c r="OWE28" s="251"/>
      <c r="OWF28" s="251"/>
      <c r="OWG28" s="251"/>
      <c r="OWH28" s="251"/>
      <c r="OWI28" s="251"/>
      <c r="OWJ28" s="251"/>
      <c r="OWK28" s="251"/>
      <c r="OWL28" s="251"/>
      <c r="OWM28" s="251"/>
      <c r="OWN28" s="251"/>
      <c r="OWO28" s="251"/>
      <c r="OWP28" s="251"/>
      <c r="OWQ28" s="251"/>
      <c r="OWR28" s="251"/>
      <c r="OWS28" s="251"/>
      <c r="OWT28" s="251"/>
      <c r="OWU28" s="251"/>
      <c r="OWV28" s="251"/>
      <c r="OWW28" s="251"/>
      <c r="OWX28" s="251"/>
      <c r="OWY28" s="251"/>
      <c r="OWZ28" s="251"/>
      <c r="OXA28" s="251"/>
      <c r="OXB28" s="251"/>
      <c r="OXC28" s="251"/>
      <c r="OXD28" s="251"/>
      <c r="OXE28" s="251"/>
      <c r="OXF28" s="251"/>
      <c r="OXG28" s="251"/>
      <c r="OXH28" s="251"/>
      <c r="OXI28" s="251"/>
      <c r="OXJ28" s="251"/>
      <c r="OXK28" s="251"/>
      <c r="OXL28" s="251"/>
      <c r="OXM28" s="251"/>
      <c r="OXN28" s="251"/>
      <c r="OXO28" s="251"/>
      <c r="OXP28" s="251"/>
      <c r="OXQ28" s="251"/>
      <c r="OXR28" s="251"/>
      <c r="OXS28" s="251"/>
      <c r="OXT28" s="251"/>
      <c r="OXU28" s="251"/>
      <c r="OXV28" s="251"/>
      <c r="OXW28" s="251"/>
      <c r="OXX28" s="251"/>
      <c r="OXY28" s="251"/>
      <c r="OXZ28" s="251"/>
      <c r="OYA28" s="251"/>
      <c r="OYB28" s="251"/>
      <c r="OYC28" s="251"/>
      <c r="OYD28" s="251"/>
      <c r="OYE28" s="251"/>
      <c r="OYF28" s="251"/>
      <c r="OYG28" s="251"/>
      <c r="OYH28" s="251"/>
      <c r="OYI28" s="251"/>
      <c r="OYJ28" s="251"/>
      <c r="OYK28" s="251"/>
      <c r="OYL28" s="251"/>
      <c r="OYM28" s="251"/>
      <c r="OYN28" s="251"/>
      <c r="OYO28" s="251"/>
      <c r="OYP28" s="251"/>
      <c r="OYQ28" s="251"/>
      <c r="OYR28" s="251"/>
      <c r="OYS28" s="251"/>
      <c r="OYT28" s="251"/>
      <c r="OYU28" s="251"/>
      <c r="OYV28" s="251"/>
      <c r="OYW28" s="251"/>
      <c r="OYX28" s="251"/>
      <c r="OYY28" s="251"/>
      <c r="OYZ28" s="251"/>
      <c r="OZA28" s="251"/>
      <c r="OZB28" s="251"/>
      <c r="OZC28" s="251"/>
      <c r="OZD28" s="251"/>
      <c r="OZE28" s="251"/>
      <c r="OZF28" s="251"/>
      <c r="OZG28" s="251"/>
      <c r="OZH28" s="251"/>
      <c r="OZI28" s="251"/>
      <c r="OZJ28" s="251"/>
      <c r="OZK28" s="251"/>
      <c r="OZL28" s="251"/>
      <c r="OZM28" s="251"/>
      <c r="OZN28" s="251"/>
      <c r="OZO28" s="251"/>
      <c r="OZP28" s="251"/>
      <c r="OZQ28" s="251"/>
      <c r="OZR28" s="251"/>
      <c r="OZS28" s="251"/>
      <c r="OZT28" s="251"/>
      <c r="OZU28" s="251"/>
      <c r="OZV28" s="251"/>
      <c r="OZW28" s="251"/>
      <c r="OZX28" s="251"/>
      <c r="OZY28" s="251"/>
      <c r="OZZ28" s="251"/>
      <c r="PAA28" s="251"/>
      <c r="PAB28" s="251"/>
      <c r="PAC28" s="251"/>
      <c r="PAD28" s="251"/>
      <c r="PAE28" s="251"/>
      <c r="PAF28" s="251"/>
      <c r="PAG28" s="251"/>
      <c r="PAH28" s="251"/>
      <c r="PAI28" s="251"/>
      <c r="PAJ28" s="251"/>
      <c r="PAK28" s="251"/>
      <c r="PAL28" s="251"/>
      <c r="PAM28" s="251"/>
      <c r="PAN28" s="251"/>
      <c r="PAO28" s="251"/>
      <c r="PAP28" s="251"/>
      <c r="PAQ28" s="251"/>
      <c r="PAR28" s="251"/>
      <c r="PAS28" s="251"/>
      <c r="PAT28" s="251"/>
      <c r="PAU28" s="251"/>
      <c r="PAV28" s="251"/>
      <c r="PAW28" s="251"/>
      <c r="PAX28" s="251"/>
      <c r="PAY28" s="251"/>
      <c r="PAZ28" s="251"/>
      <c r="PBA28" s="251"/>
      <c r="PBB28" s="251"/>
      <c r="PBC28" s="251"/>
      <c r="PBD28" s="251"/>
      <c r="PBE28" s="251"/>
      <c r="PBF28" s="251"/>
      <c r="PBG28" s="251"/>
      <c r="PBH28" s="251"/>
      <c r="PBI28" s="251"/>
      <c r="PBJ28" s="251"/>
      <c r="PBK28" s="251"/>
      <c r="PBL28" s="251"/>
      <c r="PBM28" s="251"/>
      <c r="PBN28" s="251"/>
      <c r="PBO28" s="251"/>
      <c r="PBP28" s="251"/>
      <c r="PBQ28" s="251"/>
      <c r="PBR28" s="251"/>
      <c r="PBS28" s="251"/>
      <c r="PBT28" s="251"/>
      <c r="PBU28" s="251"/>
      <c r="PBV28" s="251"/>
      <c r="PBW28" s="251"/>
      <c r="PBX28" s="251"/>
      <c r="PBY28" s="251"/>
      <c r="PBZ28" s="251"/>
      <c r="PCA28" s="251"/>
      <c r="PCB28" s="251"/>
      <c r="PCC28" s="251"/>
      <c r="PCD28" s="251"/>
      <c r="PCE28" s="251"/>
      <c r="PCF28" s="251"/>
      <c r="PCG28" s="251"/>
      <c r="PCH28" s="251"/>
      <c r="PCI28" s="251"/>
      <c r="PCJ28" s="251"/>
      <c r="PCK28" s="251"/>
      <c r="PCL28" s="251"/>
      <c r="PCM28" s="251"/>
      <c r="PCN28" s="251"/>
      <c r="PCO28" s="251"/>
      <c r="PCP28" s="251"/>
      <c r="PCQ28" s="251"/>
      <c r="PCR28" s="251"/>
      <c r="PCS28" s="251"/>
      <c r="PCT28" s="251"/>
      <c r="PCU28" s="251"/>
      <c r="PCV28" s="251"/>
      <c r="PCW28" s="251"/>
      <c r="PCX28" s="251"/>
      <c r="PCY28" s="251"/>
      <c r="PCZ28" s="251"/>
      <c r="PDA28" s="251"/>
      <c r="PDB28" s="251"/>
      <c r="PDC28" s="251"/>
      <c r="PDD28" s="251"/>
      <c r="PDE28" s="251"/>
      <c r="PDF28" s="251"/>
      <c r="PDG28" s="251"/>
      <c r="PDH28" s="251"/>
      <c r="PDI28" s="251"/>
      <c r="PDJ28" s="251"/>
      <c r="PDK28" s="251"/>
      <c r="PDL28" s="251"/>
      <c r="PDM28" s="251"/>
      <c r="PDN28" s="251"/>
      <c r="PDO28" s="251"/>
      <c r="PDP28" s="251"/>
      <c r="PDQ28" s="251"/>
      <c r="PDR28" s="251"/>
      <c r="PDS28" s="251"/>
      <c r="PDT28" s="251"/>
      <c r="PDU28" s="251"/>
      <c r="PDV28" s="251"/>
      <c r="PDW28" s="251"/>
      <c r="PDX28" s="251"/>
      <c r="PDY28" s="251"/>
      <c r="PDZ28" s="251"/>
      <c r="PEA28" s="251"/>
      <c r="PEB28" s="251"/>
      <c r="PEC28" s="251"/>
      <c r="PED28" s="251"/>
      <c r="PEE28" s="251"/>
      <c r="PEF28" s="251"/>
      <c r="PEG28" s="251"/>
      <c r="PEH28" s="251"/>
      <c r="PEI28" s="251"/>
      <c r="PEJ28" s="251"/>
      <c r="PEK28" s="251"/>
      <c r="PEL28" s="251"/>
      <c r="PEM28" s="251"/>
      <c r="PEN28" s="251"/>
      <c r="PEO28" s="251"/>
      <c r="PEP28" s="251"/>
      <c r="PEQ28" s="251"/>
      <c r="PER28" s="251"/>
      <c r="PES28" s="251"/>
      <c r="PET28" s="251"/>
      <c r="PEU28" s="251"/>
      <c r="PEV28" s="251"/>
      <c r="PEW28" s="251"/>
      <c r="PEX28" s="251"/>
      <c r="PEY28" s="251"/>
      <c r="PEZ28" s="251"/>
      <c r="PFA28" s="251"/>
      <c r="PFB28" s="251"/>
      <c r="PFC28" s="251"/>
      <c r="PFD28" s="251"/>
      <c r="PFE28" s="251"/>
      <c r="PFF28" s="251"/>
      <c r="PFG28" s="251"/>
      <c r="PFH28" s="251"/>
      <c r="PFI28" s="251"/>
      <c r="PFJ28" s="251"/>
      <c r="PFK28" s="251"/>
      <c r="PFL28" s="251"/>
      <c r="PFM28" s="251"/>
      <c r="PFN28" s="251"/>
      <c r="PFO28" s="251"/>
      <c r="PFP28" s="251"/>
      <c r="PFQ28" s="251"/>
      <c r="PFR28" s="251"/>
      <c r="PFS28" s="251"/>
      <c r="PFT28" s="251"/>
      <c r="PFU28" s="251"/>
      <c r="PFV28" s="251"/>
      <c r="PFW28" s="251"/>
      <c r="PFX28" s="251"/>
      <c r="PFY28" s="251"/>
      <c r="PFZ28" s="251"/>
      <c r="PGA28" s="251"/>
      <c r="PGB28" s="251"/>
      <c r="PGC28" s="251"/>
      <c r="PGD28" s="251"/>
      <c r="PGE28" s="251"/>
      <c r="PGF28" s="251"/>
      <c r="PGG28" s="251"/>
      <c r="PGH28" s="251"/>
      <c r="PGI28" s="251"/>
      <c r="PGJ28" s="251"/>
      <c r="PGK28" s="251"/>
      <c r="PGL28" s="251"/>
      <c r="PGM28" s="251"/>
      <c r="PGN28" s="251"/>
      <c r="PGO28" s="251"/>
      <c r="PGP28" s="251"/>
      <c r="PGQ28" s="251"/>
      <c r="PGR28" s="251"/>
      <c r="PGS28" s="251"/>
      <c r="PGT28" s="251"/>
      <c r="PGU28" s="251"/>
      <c r="PGV28" s="251"/>
      <c r="PGW28" s="251"/>
      <c r="PGX28" s="251"/>
      <c r="PGY28" s="251"/>
      <c r="PGZ28" s="251"/>
      <c r="PHA28" s="251"/>
      <c r="PHB28" s="251"/>
      <c r="PHC28" s="251"/>
      <c r="PHD28" s="251"/>
      <c r="PHE28" s="251"/>
      <c r="PHF28" s="251"/>
      <c r="PHG28" s="251"/>
      <c r="PHH28" s="251"/>
      <c r="PHI28" s="251"/>
      <c r="PHJ28" s="251"/>
      <c r="PHK28" s="251"/>
      <c r="PHL28" s="251"/>
      <c r="PHM28" s="251"/>
      <c r="PHN28" s="251"/>
      <c r="PHO28" s="251"/>
      <c r="PHP28" s="251"/>
      <c r="PHQ28" s="251"/>
      <c r="PHR28" s="251"/>
      <c r="PHS28" s="251"/>
      <c r="PHT28" s="251"/>
      <c r="PHU28" s="251"/>
      <c r="PHV28" s="251"/>
      <c r="PHW28" s="251"/>
      <c r="PHX28" s="251"/>
      <c r="PHY28" s="251"/>
      <c r="PHZ28" s="251"/>
      <c r="PIA28" s="251"/>
      <c r="PIB28" s="251"/>
      <c r="PIC28" s="251"/>
      <c r="PID28" s="251"/>
      <c r="PIE28" s="251"/>
      <c r="PIF28" s="251"/>
      <c r="PIG28" s="251"/>
      <c r="PIH28" s="251"/>
      <c r="PII28" s="251"/>
      <c r="PIJ28" s="251"/>
      <c r="PIK28" s="251"/>
      <c r="PIL28" s="251"/>
      <c r="PIM28" s="251"/>
      <c r="PIN28" s="251"/>
      <c r="PIO28" s="251"/>
      <c r="PIP28" s="251"/>
      <c r="PIQ28" s="251"/>
      <c r="PIR28" s="251"/>
      <c r="PIS28" s="251"/>
      <c r="PIT28" s="251"/>
      <c r="PIU28" s="251"/>
      <c r="PIV28" s="251"/>
      <c r="PIW28" s="251"/>
      <c r="PIX28" s="251"/>
      <c r="PIY28" s="251"/>
      <c r="PIZ28" s="251"/>
      <c r="PJA28" s="251"/>
      <c r="PJB28" s="251"/>
      <c r="PJC28" s="251"/>
      <c r="PJD28" s="251"/>
      <c r="PJE28" s="251"/>
      <c r="PJF28" s="251"/>
      <c r="PJG28" s="251"/>
      <c r="PJH28" s="251"/>
      <c r="PJI28" s="251"/>
      <c r="PJJ28" s="251"/>
      <c r="PJK28" s="251"/>
      <c r="PJL28" s="251"/>
      <c r="PJM28" s="251"/>
      <c r="PJN28" s="251"/>
      <c r="PJO28" s="251"/>
      <c r="PJP28" s="251"/>
      <c r="PJQ28" s="251"/>
      <c r="PJR28" s="251"/>
      <c r="PJS28" s="251"/>
      <c r="PJT28" s="251"/>
      <c r="PJU28" s="251"/>
      <c r="PJV28" s="251"/>
      <c r="PJW28" s="251"/>
      <c r="PJX28" s="251"/>
      <c r="PJY28" s="251"/>
      <c r="PJZ28" s="251"/>
      <c r="PKA28" s="251"/>
      <c r="PKB28" s="251"/>
      <c r="PKC28" s="251"/>
      <c r="PKD28" s="251"/>
      <c r="PKE28" s="251"/>
      <c r="PKF28" s="251"/>
      <c r="PKG28" s="251"/>
      <c r="PKH28" s="251"/>
      <c r="PKI28" s="251"/>
      <c r="PKJ28" s="251"/>
      <c r="PKK28" s="251"/>
      <c r="PKL28" s="251"/>
      <c r="PKM28" s="251"/>
      <c r="PKN28" s="251"/>
      <c r="PKO28" s="251"/>
      <c r="PKP28" s="251"/>
      <c r="PKQ28" s="251"/>
      <c r="PKR28" s="251"/>
      <c r="PKS28" s="251"/>
      <c r="PKT28" s="251"/>
      <c r="PKU28" s="251"/>
      <c r="PKV28" s="251"/>
      <c r="PKW28" s="251"/>
      <c r="PKX28" s="251"/>
      <c r="PKY28" s="251"/>
      <c r="PKZ28" s="251"/>
      <c r="PLA28" s="251"/>
      <c r="PLB28" s="251"/>
      <c r="PLC28" s="251"/>
      <c r="PLD28" s="251"/>
      <c r="PLE28" s="251"/>
      <c r="PLF28" s="251"/>
      <c r="PLG28" s="251"/>
      <c r="PLH28" s="251"/>
      <c r="PLI28" s="251"/>
      <c r="PLJ28" s="251"/>
      <c r="PLK28" s="251"/>
      <c r="PLL28" s="251"/>
      <c r="PLM28" s="251"/>
      <c r="PLN28" s="251"/>
      <c r="PLO28" s="251"/>
      <c r="PLP28" s="251"/>
      <c r="PLQ28" s="251"/>
      <c r="PLR28" s="251"/>
      <c r="PLS28" s="251"/>
      <c r="PLT28" s="251"/>
      <c r="PLU28" s="251"/>
      <c r="PLV28" s="251"/>
      <c r="PLW28" s="251"/>
      <c r="PLX28" s="251"/>
      <c r="PLY28" s="251"/>
      <c r="PLZ28" s="251"/>
      <c r="PMA28" s="251"/>
      <c r="PMB28" s="251"/>
      <c r="PMC28" s="251"/>
      <c r="PMD28" s="251"/>
      <c r="PME28" s="251"/>
      <c r="PMF28" s="251"/>
      <c r="PMG28" s="251"/>
      <c r="PMH28" s="251"/>
      <c r="PMI28" s="251"/>
      <c r="PMJ28" s="251"/>
      <c r="PMK28" s="251"/>
      <c r="PML28" s="251"/>
      <c r="PMM28" s="251"/>
      <c r="PMN28" s="251"/>
      <c r="PMO28" s="251"/>
      <c r="PMP28" s="251"/>
      <c r="PMQ28" s="251"/>
      <c r="PMR28" s="251"/>
      <c r="PMS28" s="251"/>
      <c r="PMT28" s="251"/>
      <c r="PMU28" s="251"/>
      <c r="PMV28" s="251"/>
      <c r="PMW28" s="251"/>
      <c r="PMX28" s="251"/>
      <c r="PMY28" s="251"/>
      <c r="PMZ28" s="251"/>
      <c r="PNA28" s="251"/>
      <c r="PNB28" s="251"/>
      <c r="PNC28" s="251"/>
      <c r="PND28" s="251"/>
      <c r="PNE28" s="251"/>
      <c r="PNF28" s="251"/>
      <c r="PNG28" s="251"/>
      <c r="PNH28" s="251"/>
      <c r="PNI28" s="251"/>
      <c r="PNJ28" s="251"/>
      <c r="PNK28" s="251"/>
      <c r="PNL28" s="251"/>
      <c r="PNM28" s="251"/>
      <c r="PNN28" s="251"/>
      <c r="PNO28" s="251"/>
      <c r="PNP28" s="251"/>
      <c r="PNQ28" s="251"/>
      <c r="PNR28" s="251"/>
      <c r="PNS28" s="251"/>
      <c r="PNT28" s="251"/>
      <c r="PNU28" s="251"/>
      <c r="PNV28" s="251"/>
      <c r="PNW28" s="251"/>
      <c r="PNX28" s="251"/>
      <c r="PNY28" s="251"/>
      <c r="PNZ28" s="251"/>
      <c r="POA28" s="251"/>
      <c r="POB28" s="251"/>
      <c r="POC28" s="251"/>
      <c r="POD28" s="251"/>
      <c r="POE28" s="251"/>
      <c r="POF28" s="251"/>
      <c r="POG28" s="251"/>
      <c r="POH28" s="251"/>
      <c r="POI28" s="251"/>
      <c r="POJ28" s="251"/>
      <c r="POK28" s="251"/>
      <c r="POL28" s="251"/>
      <c r="POM28" s="251"/>
      <c r="PON28" s="251"/>
      <c r="POO28" s="251"/>
      <c r="POP28" s="251"/>
      <c r="POQ28" s="251"/>
      <c r="POR28" s="251"/>
      <c r="POS28" s="251"/>
      <c r="POT28" s="251"/>
      <c r="POU28" s="251"/>
      <c r="POV28" s="251"/>
      <c r="POW28" s="251"/>
      <c r="POX28" s="251"/>
      <c r="POY28" s="251"/>
      <c r="POZ28" s="251"/>
      <c r="PPA28" s="251"/>
      <c r="PPB28" s="251"/>
      <c r="PPC28" s="251"/>
      <c r="PPD28" s="251"/>
      <c r="PPE28" s="251"/>
      <c r="PPF28" s="251"/>
      <c r="PPG28" s="251"/>
      <c r="PPH28" s="251"/>
      <c r="PPI28" s="251"/>
      <c r="PPJ28" s="251"/>
      <c r="PPK28" s="251"/>
      <c r="PPL28" s="251"/>
      <c r="PPM28" s="251"/>
      <c r="PPN28" s="251"/>
      <c r="PPO28" s="251"/>
      <c r="PPP28" s="251"/>
      <c r="PPQ28" s="251"/>
      <c r="PPR28" s="251"/>
      <c r="PPS28" s="251"/>
      <c r="PPT28" s="251"/>
      <c r="PPU28" s="251"/>
      <c r="PPV28" s="251"/>
      <c r="PPW28" s="251"/>
      <c r="PPX28" s="251"/>
      <c r="PPY28" s="251"/>
      <c r="PPZ28" s="251"/>
      <c r="PQA28" s="251"/>
      <c r="PQB28" s="251"/>
      <c r="PQC28" s="251"/>
      <c r="PQD28" s="251"/>
      <c r="PQE28" s="251"/>
      <c r="PQF28" s="251"/>
      <c r="PQG28" s="251"/>
      <c r="PQH28" s="251"/>
      <c r="PQI28" s="251"/>
      <c r="PQJ28" s="251"/>
      <c r="PQK28" s="251"/>
      <c r="PQL28" s="251"/>
      <c r="PQM28" s="251"/>
      <c r="PQN28" s="251"/>
      <c r="PQO28" s="251"/>
      <c r="PQP28" s="251"/>
      <c r="PQQ28" s="251"/>
      <c r="PQR28" s="251"/>
      <c r="PQS28" s="251"/>
      <c r="PQT28" s="251"/>
      <c r="PQU28" s="251"/>
      <c r="PQV28" s="251"/>
      <c r="PQW28" s="251"/>
      <c r="PQX28" s="251"/>
      <c r="PQY28" s="251"/>
      <c r="PQZ28" s="251"/>
      <c r="PRA28" s="251"/>
      <c r="PRB28" s="251"/>
      <c r="PRC28" s="251"/>
      <c r="PRD28" s="251"/>
      <c r="PRE28" s="251"/>
      <c r="PRF28" s="251"/>
      <c r="PRG28" s="251"/>
      <c r="PRH28" s="251"/>
      <c r="PRI28" s="251"/>
      <c r="PRJ28" s="251"/>
      <c r="PRK28" s="251"/>
      <c r="PRL28" s="251"/>
      <c r="PRM28" s="251"/>
      <c r="PRN28" s="251"/>
      <c r="PRO28" s="251"/>
      <c r="PRP28" s="251"/>
      <c r="PRQ28" s="251"/>
      <c r="PRR28" s="251"/>
      <c r="PRS28" s="251"/>
      <c r="PRT28" s="251"/>
      <c r="PRU28" s="251"/>
      <c r="PRV28" s="251"/>
      <c r="PRW28" s="251"/>
      <c r="PRX28" s="251"/>
      <c r="PRY28" s="251"/>
      <c r="PRZ28" s="251"/>
      <c r="PSA28" s="251"/>
      <c r="PSB28" s="251"/>
      <c r="PSC28" s="251"/>
      <c r="PSD28" s="251"/>
      <c r="PSE28" s="251"/>
      <c r="PSF28" s="251"/>
      <c r="PSG28" s="251"/>
      <c r="PSH28" s="251"/>
      <c r="PSI28" s="251"/>
      <c r="PSJ28" s="251"/>
      <c r="PSK28" s="251"/>
      <c r="PSL28" s="251"/>
      <c r="PSM28" s="251"/>
      <c r="PSN28" s="251"/>
      <c r="PSO28" s="251"/>
      <c r="PSP28" s="251"/>
      <c r="PSQ28" s="251"/>
      <c r="PSR28" s="251"/>
      <c r="PSS28" s="251"/>
      <c r="PST28" s="251"/>
      <c r="PSU28" s="251"/>
      <c r="PSV28" s="251"/>
      <c r="PSW28" s="251"/>
      <c r="PSX28" s="251"/>
      <c r="PSY28" s="251"/>
      <c r="PSZ28" s="251"/>
      <c r="PTA28" s="251"/>
      <c r="PTB28" s="251"/>
      <c r="PTC28" s="251"/>
      <c r="PTD28" s="251"/>
      <c r="PTE28" s="251"/>
      <c r="PTF28" s="251"/>
      <c r="PTG28" s="251"/>
      <c r="PTH28" s="251"/>
      <c r="PTI28" s="251"/>
      <c r="PTJ28" s="251"/>
      <c r="PTK28" s="251"/>
      <c r="PTL28" s="251"/>
      <c r="PTM28" s="251"/>
      <c r="PTN28" s="251"/>
      <c r="PTO28" s="251"/>
      <c r="PTP28" s="251"/>
      <c r="PTQ28" s="251"/>
      <c r="PTR28" s="251"/>
      <c r="PTS28" s="251"/>
      <c r="PTT28" s="251"/>
      <c r="PTU28" s="251"/>
      <c r="PTV28" s="251"/>
      <c r="PTW28" s="251"/>
      <c r="PTX28" s="251"/>
      <c r="PTY28" s="251"/>
      <c r="PTZ28" s="251"/>
      <c r="PUA28" s="251"/>
      <c r="PUB28" s="251"/>
      <c r="PUC28" s="251"/>
      <c r="PUD28" s="251"/>
      <c r="PUE28" s="251"/>
      <c r="PUF28" s="251"/>
      <c r="PUG28" s="251"/>
      <c r="PUH28" s="251"/>
      <c r="PUI28" s="251"/>
      <c r="PUJ28" s="251"/>
      <c r="PUK28" s="251"/>
      <c r="PUL28" s="251"/>
      <c r="PUM28" s="251"/>
      <c r="PUN28" s="251"/>
      <c r="PUO28" s="251"/>
      <c r="PUP28" s="251"/>
      <c r="PUQ28" s="251"/>
      <c r="PUR28" s="251"/>
      <c r="PUS28" s="251"/>
      <c r="PUT28" s="251"/>
      <c r="PUU28" s="251"/>
      <c r="PUV28" s="251"/>
      <c r="PUW28" s="251"/>
      <c r="PUX28" s="251"/>
      <c r="PUY28" s="251"/>
      <c r="PUZ28" s="251"/>
      <c r="PVA28" s="251"/>
      <c r="PVB28" s="251"/>
      <c r="PVC28" s="251"/>
      <c r="PVD28" s="251"/>
      <c r="PVE28" s="251"/>
      <c r="PVF28" s="251"/>
      <c r="PVG28" s="251"/>
      <c r="PVH28" s="251"/>
      <c r="PVI28" s="251"/>
      <c r="PVJ28" s="251"/>
      <c r="PVK28" s="251"/>
      <c r="PVL28" s="251"/>
      <c r="PVM28" s="251"/>
      <c r="PVN28" s="251"/>
      <c r="PVO28" s="251"/>
      <c r="PVP28" s="251"/>
      <c r="PVQ28" s="251"/>
      <c r="PVR28" s="251"/>
      <c r="PVS28" s="251"/>
      <c r="PVT28" s="251"/>
      <c r="PVU28" s="251"/>
      <c r="PVV28" s="251"/>
      <c r="PVW28" s="251"/>
      <c r="PVX28" s="251"/>
      <c r="PVY28" s="251"/>
      <c r="PVZ28" s="251"/>
      <c r="PWA28" s="251"/>
      <c r="PWB28" s="251"/>
      <c r="PWC28" s="251"/>
      <c r="PWD28" s="251"/>
      <c r="PWE28" s="251"/>
      <c r="PWF28" s="251"/>
      <c r="PWG28" s="251"/>
      <c r="PWH28" s="251"/>
      <c r="PWI28" s="251"/>
      <c r="PWJ28" s="251"/>
      <c r="PWK28" s="251"/>
      <c r="PWL28" s="251"/>
      <c r="PWM28" s="251"/>
      <c r="PWN28" s="251"/>
      <c r="PWO28" s="251"/>
      <c r="PWP28" s="251"/>
      <c r="PWQ28" s="251"/>
      <c r="PWR28" s="251"/>
      <c r="PWS28" s="251"/>
      <c r="PWT28" s="251"/>
      <c r="PWU28" s="251"/>
      <c r="PWV28" s="251"/>
      <c r="PWW28" s="251"/>
      <c r="PWX28" s="251"/>
      <c r="PWY28" s="251"/>
      <c r="PWZ28" s="251"/>
      <c r="PXA28" s="251"/>
      <c r="PXB28" s="251"/>
      <c r="PXC28" s="251"/>
      <c r="PXD28" s="251"/>
      <c r="PXE28" s="251"/>
      <c r="PXF28" s="251"/>
      <c r="PXG28" s="251"/>
      <c r="PXH28" s="251"/>
      <c r="PXI28" s="251"/>
      <c r="PXJ28" s="251"/>
      <c r="PXK28" s="251"/>
      <c r="PXL28" s="251"/>
      <c r="PXM28" s="251"/>
      <c r="PXN28" s="251"/>
      <c r="PXO28" s="251"/>
      <c r="PXP28" s="251"/>
      <c r="PXQ28" s="251"/>
      <c r="PXR28" s="251"/>
      <c r="PXS28" s="251"/>
      <c r="PXT28" s="251"/>
      <c r="PXU28" s="251"/>
      <c r="PXV28" s="251"/>
      <c r="PXW28" s="251"/>
      <c r="PXX28" s="251"/>
      <c r="PXY28" s="251"/>
      <c r="PXZ28" s="251"/>
      <c r="PYA28" s="251"/>
      <c r="PYB28" s="251"/>
      <c r="PYC28" s="251"/>
      <c r="PYD28" s="251"/>
      <c r="PYE28" s="251"/>
      <c r="PYF28" s="251"/>
      <c r="PYG28" s="251"/>
      <c r="PYH28" s="251"/>
      <c r="PYI28" s="251"/>
      <c r="PYJ28" s="251"/>
      <c r="PYK28" s="251"/>
      <c r="PYL28" s="251"/>
      <c r="PYM28" s="251"/>
      <c r="PYN28" s="251"/>
      <c r="PYO28" s="251"/>
      <c r="PYP28" s="251"/>
      <c r="PYQ28" s="251"/>
      <c r="PYR28" s="251"/>
      <c r="PYS28" s="251"/>
      <c r="PYT28" s="251"/>
      <c r="PYU28" s="251"/>
      <c r="PYV28" s="251"/>
      <c r="PYW28" s="251"/>
      <c r="PYX28" s="251"/>
      <c r="PYY28" s="251"/>
      <c r="PYZ28" s="251"/>
      <c r="PZA28" s="251"/>
      <c r="PZB28" s="251"/>
      <c r="PZC28" s="251"/>
      <c r="PZD28" s="251"/>
      <c r="PZE28" s="251"/>
      <c r="PZF28" s="251"/>
      <c r="PZG28" s="251"/>
      <c r="PZH28" s="251"/>
      <c r="PZI28" s="251"/>
      <c r="PZJ28" s="251"/>
      <c r="PZK28" s="251"/>
      <c r="PZL28" s="251"/>
      <c r="PZM28" s="251"/>
      <c r="PZN28" s="251"/>
      <c r="PZO28" s="251"/>
      <c r="PZP28" s="251"/>
      <c r="PZQ28" s="251"/>
      <c r="PZR28" s="251"/>
      <c r="PZS28" s="251"/>
      <c r="PZT28" s="251"/>
      <c r="PZU28" s="251"/>
      <c r="PZV28" s="251"/>
      <c r="PZW28" s="251"/>
      <c r="PZX28" s="251"/>
      <c r="PZY28" s="251"/>
      <c r="PZZ28" s="251"/>
      <c r="QAA28" s="251"/>
      <c r="QAB28" s="251"/>
      <c r="QAC28" s="251"/>
      <c r="QAD28" s="251"/>
      <c r="QAE28" s="251"/>
      <c r="QAF28" s="251"/>
      <c r="QAG28" s="251"/>
      <c r="QAH28" s="251"/>
      <c r="QAI28" s="251"/>
      <c r="QAJ28" s="251"/>
      <c r="QAK28" s="251"/>
      <c r="QAL28" s="251"/>
      <c r="QAM28" s="251"/>
      <c r="QAN28" s="251"/>
      <c r="QAO28" s="251"/>
      <c r="QAP28" s="251"/>
      <c r="QAQ28" s="251"/>
      <c r="QAR28" s="251"/>
      <c r="QAS28" s="251"/>
      <c r="QAT28" s="251"/>
      <c r="QAU28" s="251"/>
      <c r="QAV28" s="251"/>
      <c r="QAW28" s="251"/>
      <c r="QAX28" s="251"/>
      <c r="QAY28" s="251"/>
      <c r="QAZ28" s="251"/>
      <c r="QBA28" s="251"/>
      <c r="QBB28" s="251"/>
      <c r="QBC28" s="251"/>
      <c r="QBD28" s="251"/>
      <c r="QBE28" s="251"/>
      <c r="QBF28" s="251"/>
      <c r="QBG28" s="251"/>
      <c r="QBH28" s="251"/>
      <c r="QBI28" s="251"/>
      <c r="QBJ28" s="251"/>
      <c r="QBK28" s="251"/>
      <c r="QBL28" s="251"/>
      <c r="QBM28" s="251"/>
      <c r="QBN28" s="251"/>
      <c r="QBO28" s="251"/>
      <c r="QBP28" s="251"/>
      <c r="QBQ28" s="251"/>
      <c r="QBR28" s="251"/>
      <c r="QBS28" s="251"/>
      <c r="QBT28" s="251"/>
      <c r="QBU28" s="251"/>
      <c r="QBV28" s="251"/>
      <c r="QBW28" s="251"/>
      <c r="QBX28" s="251"/>
      <c r="QBY28" s="251"/>
      <c r="QBZ28" s="251"/>
      <c r="QCA28" s="251"/>
      <c r="QCB28" s="251"/>
      <c r="QCC28" s="251"/>
      <c r="QCD28" s="251"/>
      <c r="QCE28" s="251"/>
      <c r="QCF28" s="251"/>
      <c r="QCG28" s="251"/>
      <c r="QCH28" s="251"/>
      <c r="QCI28" s="251"/>
      <c r="QCJ28" s="251"/>
      <c r="QCK28" s="251"/>
      <c r="QCL28" s="251"/>
      <c r="QCM28" s="251"/>
      <c r="QCN28" s="251"/>
      <c r="QCO28" s="251"/>
      <c r="QCP28" s="251"/>
      <c r="QCQ28" s="251"/>
      <c r="QCR28" s="251"/>
      <c r="QCS28" s="251"/>
      <c r="QCT28" s="251"/>
      <c r="QCU28" s="251"/>
      <c r="QCV28" s="251"/>
      <c r="QCW28" s="251"/>
      <c r="QCX28" s="251"/>
      <c r="QCY28" s="251"/>
      <c r="QCZ28" s="251"/>
      <c r="QDA28" s="251"/>
      <c r="QDB28" s="251"/>
      <c r="QDC28" s="251"/>
      <c r="QDD28" s="251"/>
      <c r="QDE28" s="251"/>
      <c r="QDF28" s="251"/>
      <c r="QDG28" s="251"/>
      <c r="QDH28" s="251"/>
      <c r="QDI28" s="251"/>
      <c r="QDJ28" s="251"/>
      <c r="QDK28" s="251"/>
      <c r="QDL28" s="251"/>
      <c r="QDM28" s="251"/>
      <c r="QDN28" s="251"/>
      <c r="QDO28" s="251"/>
      <c r="QDP28" s="251"/>
      <c r="QDQ28" s="251"/>
      <c r="QDR28" s="251"/>
      <c r="QDS28" s="251"/>
      <c r="QDT28" s="251"/>
      <c r="QDU28" s="251"/>
      <c r="QDV28" s="251"/>
      <c r="QDW28" s="251"/>
      <c r="QDX28" s="251"/>
      <c r="QDY28" s="251"/>
      <c r="QDZ28" s="251"/>
      <c r="QEA28" s="251"/>
      <c r="QEB28" s="251"/>
      <c r="QEC28" s="251"/>
      <c r="QED28" s="251"/>
      <c r="QEE28" s="251"/>
      <c r="QEF28" s="251"/>
      <c r="QEG28" s="251"/>
      <c r="QEH28" s="251"/>
      <c r="QEI28" s="251"/>
      <c r="QEJ28" s="251"/>
      <c r="QEK28" s="251"/>
      <c r="QEL28" s="251"/>
      <c r="QEM28" s="251"/>
      <c r="QEN28" s="251"/>
      <c r="QEO28" s="251"/>
      <c r="QEP28" s="251"/>
      <c r="QEQ28" s="251"/>
      <c r="QER28" s="251"/>
      <c r="QES28" s="251"/>
      <c r="QET28" s="251"/>
      <c r="QEU28" s="251"/>
      <c r="QEV28" s="251"/>
      <c r="QEW28" s="251"/>
      <c r="QEX28" s="251"/>
      <c r="QEY28" s="251"/>
      <c r="QEZ28" s="251"/>
      <c r="QFA28" s="251"/>
      <c r="QFB28" s="251"/>
      <c r="QFC28" s="251"/>
      <c r="QFD28" s="251"/>
      <c r="QFE28" s="251"/>
      <c r="QFF28" s="251"/>
      <c r="QFG28" s="251"/>
      <c r="QFH28" s="251"/>
      <c r="QFI28" s="251"/>
      <c r="QFJ28" s="251"/>
      <c r="QFK28" s="251"/>
      <c r="QFL28" s="251"/>
      <c r="QFM28" s="251"/>
      <c r="QFN28" s="251"/>
      <c r="QFO28" s="251"/>
      <c r="QFP28" s="251"/>
      <c r="QFQ28" s="251"/>
      <c r="QFR28" s="251"/>
      <c r="QFS28" s="251"/>
      <c r="QFT28" s="251"/>
      <c r="QFU28" s="251"/>
      <c r="QFV28" s="251"/>
      <c r="QFW28" s="251"/>
      <c r="QFX28" s="251"/>
      <c r="QFY28" s="251"/>
      <c r="QFZ28" s="251"/>
      <c r="QGA28" s="251"/>
      <c r="QGB28" s="251"/>
      <c r="QGC28" s="251"/>
      <c r="QGD28" s="251"/>
      <c r="QGE28" s="251"/>
      <c r="QGF28" s="251"/>
      <c r="QGG28" s="251"/>
      <c r="QGH28" s="251"/>
      <c r="QGI28" s="251"/>
      <c r="QGJ28" s="251"/>
      <c r="QGK28" s="251"/>
      <c r="QGL28" s="251"/>
      <c r="QGM28" s="251"/>
      <c r="QGN28" s="251"/>
      <c r="QGO28" s="251"/>
      <c r="QGP28" s="251"/>
      <c r="QGQ28" s="251"/>
      <c r="QGR28" s="251"/>
      <c r="QGS28" s="251"/>
      <c r="QGT28" s="251"/>
      <c r="QGU28" s="251"/>
      <c r="QGV28" s="251"/>
      <c r="QGW28" s="251"/>
      <c r="QGX28" s="251"/>
      <c r="QGY28" s="251"/>
      <c r="QGZ28" s="251"/>
      <c r="QHA28" s="251"/>
      <c r="QHB28" s="251"/>
      <c r="QHC28" s="251"/>
      <c r="QHD28" s="251"/>
      <c r="QHE28" s="251"/>
      <c r="QHF28" s="251"/>
      <c r="QHG28" s="251"/>
      <c r="QHH28" s="251"/>
      <c r="QHI28" s="251"/>
      <c r="QHJ28" s="251"/>
      <c r="QHK28" s="251"/>
      <c r="QHL28" s="251"/>
      <c r="QHM28" s="251"/>
      <c r="QHN28" s="251"/>
      <c r="QHO28" s="251"/>
      <c r="QHP28" s="251"/>
      <c r="QHQ28" s="251"/>
      <c r="QHR28" s="251"/>
      <c r="QHS28" s="251"/>
      <c r="QHT28" s="251"/>
      <c r="QHU28" s="251"/>
      <c r="QHV28" s="251"/>
      <c r="QHW28" s="251"/>
      <c r="QHX28" s="251"/>
      <c r="QHY28" s="251"/>
      <c r="QHZ28" s="251"/>
      <c r="QIA28" s="251"/>
      <c r="QIB28" s="251"/>
      <c r="QIC28" s="251"/>
      <c r="QID28" s="251"/>
      <c r="QIE28" s="251"/>
      <c r="QIF28" s="251"/>
      <c r="QIG28" s="251"/>
      <c r="QIH28" s="251"/>
      <c r="QII28" s="251"/>
      <c r="QIJ28" s="251"/>
      <c r="QIK28" s="251"/>
      <c r="QIL28" s="251"/>
      <c r="QIM28" s="251"/>
      <c r="QIN28" s="251"/>
      <c r="QIO28" s="251"/>
      <c r="QIP28" s="251"/>
      <c r="QIQ28" s="251"/>
      <c r="QIR28" s="251"/>
      <c r="QIS28" s="251"/>
      <c r="QIT28" s="251"/>
      <c r="QIU28" s="251"/>
      <c r="QIV28" s="251"/>
      <c r="QIW28" s="251"/>
      <c r="QIX28" s="251"/>
      <c r="QIY28" s="251"/>
      <c r="QIZ28" s="251"/>
      <c r="QJA28" s="251"/>
      <c r="QJB28" s="251"/>
      <c r="QJC28" s="251"/>
      <c r="QJD28" s="251"/>
      <c r="QJE28" s="251"/>
      <c r="QJF28" s="251"/>
      <c r="QJG28" s="251"/>
      <c r="QJH28" s="251"/>
      <c r="QJI28" s="251"/>
      <c r="QJJ28" s="251"/>
      <c r="QJK28" s="251"/>
      <c r="QJL28" s="251"/>
      <c r="QJM28" s="251"/>
      <c r="QJN28" s="251"/>
      <c r="QJO28" s="251"/>
      <c r="QJP28" s="251"/>
      <c r="QJQ28" s="251"/>
      <c r="QJR28" s="251"/>
      <c r="QJS28" s="251"/>
      <c r="QJT28" s="251"/>
      <c r="QJU28" s="251"/>
      <c r="QJV28" s="251"/>
      <c r="QJW28" s="251"/>
      <c r="QJX28" s="251"/>
      <c r="QJY28" s="251"/>
      <c r="QJZ28" s="251"/>
      <c r="QKA28" s="251"/>
      <c r="QKB28" s="251"/>
      <c r="QKC28" s="251"/>
      <c r="QKD28" s="251"/>
      <c r="QKE28" s="251"/>
      <c r="QKF28" s="251"/>
      <c r="QKG28" s="251"/>
      <c r="QKH28" s="251"/>
      <c r="QKI28" s="251"/>
      <c r="QKJ28" s="251"/>
      <c r="QKK28" s="251"/>
      <c r="QKL28" s="251"/>
      <c r="QKM28" s="251"/>
      <c r="QKN28" s="251"/>
      <c r="QKO28" s="251"/>
      <c r="QKP28" s="251"/>
      <c r="QKQ28" s="251"/>
      <c r="QKR28" s="251"/>
      <c r="QKS28" s="251"/>
      <c r="QKT28" s="251"/>
      <c r="QKU28" s="251"/>
      <c r="QKV28" s="251"/>
      <c r="QKW28" s="251"/>
      <c r="QKX28" s="251"/>
      <c r="QKY28" s="251"/>
      <c r="QKZ28" s="251"/>
      <c r="QLA28" s="251"/>
      <c r="QLB28" s="251"/>
      <c r="QLC28" s="251"/>
      <c r="QLD28" s="251"/>
      <c r="QLE28" s="251"/>
      <c r="QLF28" s="251"/>
      <c r="QLG28" s="251"/>
      <c r="QLH28" s="251"/>
      <c r="QLI28" s="251"/>
      <c r="QLJ28" s="251"/>
      <c r="QLK28" s="251"/>
      <c r="QLL28" s="251"/>
      <c r="QLM28" s="251"/>
      <c r="QLN28" s="251"/>
      <c r="QLO28" s="251"/>
      <c r="QLP28" s="251"/>
      <c r="QLQ28" s="251"/>
      <c r="QLR28" s="251"/>
      <c r="QLS28" s="251"/>
      <c r="QLT28" s="251"/>
      <c r="QLU28" s="251"/>
      <c r="QLV28" s="251"/>
      <c r="QLW28" s="251"/>
      <c r="QLX28" s="251"/>
      <c r="QLY28" s="251"/>
      <c r="QLZ28" s="251"/>
      <c r="QMA28" s="251"/>
      <c r="QMB28" s="251"/>
      <c r="QMC28" s="251"/>
      <c r="QMD28" s="251"/>
      <c r="QME28" s="251"/>
      <c r="QMF28" s="251"/>
      <c r="QMG28" s="251"/>
      <c r="QMH28" s="251"/>
      <c r="QMI28" s="251"/>
      <c r="QMJ28" s="251"/>
      <c r="QMK28" s="251"/>
      <c r="QML28" s="251"/>
      <c r="QMM28" s="251"/>
      <c r="QMN28" s="251"/>
      <c r="QMO28" s="251"/>
      <c r="QMP28" s="251"/>
      <c r="QMQ28" s="251"/>
      <c r="QMR28" s="251"/>
      <c r="QMS28" s="251"/>
      <c r="QMT28" s="251"/>
      <c r="QMU28" s="251"/>
      <c r="QMV28" s="251"/>
      <c r="QMW28" s="251"/>
      <c r="QMX28" s="251"/>
      <c r="QMY28" s="251"/>
      <c r="QMZ28" s="251"/>
      <c r="QNA28" s="251"/>
      <c r="QNB28" s="251"/>
      <c r="QNC28" s="251"/>
      <c r="QND28" s="251"/>
      <c r="QNE28" s="251"/>
      <c r="QNF28" s="251"/>
      <c r="QNG28" s="251"/>
      <c r="QNH28" s="251"/>
      <c r="QNI28" s="251"/>
      <c r="QNJ28" s="251"/>
      <c r="QNK28" s="251"/>
      <c r="QNL28" s="251"/>
      <c r="QNM28" s="251"/>
      <c r="QNN28" s="251"/>
      <c r="QNO28" s="251"/>
      <c r="QNP28" s="251"/>
      <c r="QNQ28" s="251"/>
      <c r="QNR28" s="251"/>
      <c r="QNS28" s="251"/>
      <c r="QNT28" s="251"/>
      <c r="QNU28" s="251"/>
      <c r="QNV28" s="251"/>
      <c r="QNW28" s="251"/>
      <c r="QNX28" s="251"/>
      <c r="QNY28" s="251"/>
      <c r="QNZ28" s="251"/>
      <c r="QOA28" s="251"/>
      <c r="QOB28" s="251"/>
      <c r="QOC28" s="251"/>
      <c r="QOD28" s="251"/>
      <c r="QOE28" s="251"/>
      <c r="QOF28" s="251"/>
      <c r="QOG28" s="251"/>
      <c r="QOH28" s="251"/>
      <c r="QOI28" s="251"/>
      <c r="QOJ28" s="251"/>
      <c r="QOK28" s="251"/>
      <c r="QOL28" s="251"/>
      <c r="QOM28" s="251"/>
      <c r="QON28" s="251"/>
      <c r="QOO28" s="251"/>
      <c r="QOP28" s="251"/>
      <c r="QOQ28" s="251"/>
      <c r="QOR28" s="251"/>
      <c r="QOS28" s="251"/>
      <c r="QOT28" s="251"/>
      <c r="QOU28" s="251"/>
      <c r="QOV28" s="251"/>
      <c r="QOW28" s="251"/>
      <c r="QOX28" s="251"/>
      <c r="QOY28" s="251"/>
      <c r="QOZ28" s="251"/>
      <c r="QPA28" s="251"/>
      <c r="QPB28" s="251"/>
      <c r="QPC28" s="251"/>
      <c r="QPD28" s="251"/>
      <c r="QPE28" s="251"/>
      <c r="QPF28" s="251"/>
      <c r="QPG28" s="251"/>
      <c r="QPH28" s="251"/>
      <c r="QPI28" s="251"/>
      <c r="QPJ28" s="251"/>
      <c r="QPK28" s="251"/>
      <c r="QPL28" s="251"/>
      <c r="QPM28" s="251"/>
      <c r="QPN28" s="251"/>
      <c r="QPO28" s="251"/>
      <c r="QPP28" s="251"/>
      <c r="QPQ28" s="251"/>
      <c r="QPR28" s="251"/>
      <c r="QPS28" s="251"/>
      <c r="QPT28" s="251"/>
      <c r="QPU28" s="251"/>
      <c r="QPV28" s="251"/>
      <c r="QPW28" s="251"/>
      <c r="QPX28" s="251"/>
      <c r="QPY28" s="251"/>
      <c r="QPZ28" s="251"/>
      <c r="QQA28" s="251"/>
      <c r="QQB28" s="251"/>
      <c r="QQC28" s="251"/>
      <c r="QQD28" s="251"/>
      <c r="QQE28" s="251"/>
      <c r="QQF28" s="251"/>
      <c r="QQG28" s="251"/>
      <c r="QQH28" s="251"/>
      <c r="QQI28" s="251"/>
      <c r="QQJ28" s="251"/>
      <c r="QQK28" s="251"/>
      <c r="QQL28" s="251"/>
      <c r="QQM28" s="251"/>
      <c r="QQN28" s="251"/>
      <c r="QQO28" s="251"/>
      <c r="QQP28" s="251"/>
      <c r="QQQ28" s="251"/>
      <c r="QQR28" s="251"/>
      <c r="QQS28" s="251"/>
      <c r="QQT28" s="251"/>
      <c r="QQU28" s="251"/>
      <c r="QQV28" s="251"/>
      <c r="QQW28" s="251"/>
      <c r="QQX28" s="251"/>
      <c r="QQY28" s="251"/>
      <c r="QQZ28" s="251"/>
      <c r="QRA28" s="251"/>
      <c r="QRB28" s="251"/>
      <c r="QRC28" s="251"/>
      <c r="QRD28" s="251"/>
      <c r="QRE28" s="251"/>
      <c r="QRF28" s="251"/>
      <c r="QRG28" s="251"/>
      <c r="QRH28" s="251"/>
      <c r="QRI28" s="251"/>
      <c r="QRJ28" s="251"/>
      <c r="QRK28" s="251"/>
      <c r="QRL28" s="251"/>
      <c r="QRM28" s="251"/>
      <c r="QRN28" s="251"/>
      <c r="QRO28" s="251"/>
      <c r="QRP28" s="251"/>
      <c r="QRQ28" s="251"/>
      <c r="QRR28" s="251"/>
      <c r="QRS28" s="251"/>
      <c r="QRT28" s="251"/>
      <c r="QRU28" s="251"/>
      <c r="QRV28" s="251"/>
      <c r="QRW28" s="251"/>
      <c r="QRX28" s="251"/>
      <c r="QRY28" s="251"/>
      <c r="QRZ28" s="251"/>
      <c r="QSA28" s="251"/>
      <c r="QSB28" s="251"/>
      <c r="QSC28" s="251"/>
      <c r="QSD28" s="251"/>
      <c r="QSE28" s="251"/>
      <c r="QSF28" s="251"/>
      <c r="QSG28" s="251"/>
      <c r="QSH28" s="251"/>
      <c r="QSI28" s="251"/>
      <c r="QSJ28" s="251"/>
      <c r="QSK28" s="251"/>
      <c r="QSL28" s="251"/>
      <c r="QSM28" s="251"/>
      <c r="QSN28" s="251"/>
      <c r="QSO28" s="251"/>
      <c r="QSP28" s="251"/>
      <c r="QSQ28" s="251"/>
      <c r="QSR28" s="251"/>
      <c r="QSS28" s="251"/>
      <c r="QST28" s="251"/>
      <c r="QSU28" s="251"/>
      <c r="QSV28" s="251"/>
      <c r="QSW28" s="251"/>
      <c r="QSX28" s="251"/>
      <c r="QSY28" s="251"/>
      <c r="QSZ28" s="251"/>
      <c r="QTA28" s="251"/>
      <c r="QTB28" s="251"/>
      <c r="QTC28" s="251"/>
      <c r="QTD28" s="251"/>
      <c r="QTE28" s="251"/>
      <c r="QTF28" s="251"/>
      <c r="QTG28" s="251"/>
      <c r="QTH28" s="251"/>
      <c r="QTI28" s="251"/>
      <c r="QTJ28" s="251"/>
      <c r="QTK28" s="251"/>
      <c r="QTL28" s="251"/>
      <c r="QTM28" s="251"/>
      <c r="QTN28" s="251"/>
      <c r="QTO28" s="251"/>
      <c r="QTP28" s="251"/>
      <c r="QTQ28" s="251"/>
      <c r="QTR28" s="251"/>
      <c r="QTS28" s="251"/>
      <c r="QTT28" s="251"/>
      <c r="QTU28" s="251"/>
      <c r="QTV28" s="251"/>
      <c r="QTW28" s="251"/>
      <c r="QTX28" s="251"/>
      <c r="QTY28" s="251"/>
      <c r="QTZ28" s="251"/>
      <c r="QUA28" s="251"/>
      <c r="QUB28" s="251"/>
      <c r="QUC28" s="251"/>
      <c r="QUD28" s="251"/>
      <c r="QUE28" s="251"/>
      <c r="QUF28" s="251"/>
      <c r="QUG28" s="251"/>
      <c r="QUH28" s="251"/>
      <c r="QUI28" s="251"/>
      <c r="QUJ28" s="251"/>
      <c r="QUK28" s="251"/>
      <c r="QUL28" s="251"/>
      <c r="QUM28" s="251"/>
      <c r="QUN28" s="251"/>
      <c r="QUO28" s="251"/>
      <c r="QUP28" s="251"/>
      <c r="QUQ28" s="251"/>
      <c r="QUR28" s="251"/>
      <c r="QUS28" s="251"/>
      <c r="QUT28" s="251"/>
      <c r="QUU28" s="251"/>
      <c r="QUV28" s="251"/>
      <c r="QUW28" s="251"/>
      <c r="QUX28" s="251"/>
      <c r="QUY28" s="251"/>
      <c r="QUZ28" s="251"/>
      <c r="QVA28" s="251"/>
      <c r="QVB28" s="251"/>
      <c r="QVC28" s="251"/>
      <c r="QVD28" s="251"/>
      <c r="QVE28" s="251"/>
      <c r="QVF28" s="251"/>
      <c r="QVG28" s="251"/>
      <c r="QVH28" s="251"/>
      <c r="QVI28" s="251"/>
      <c r="QVJ28" s="251"/>
      <c r="QVK28" s="251"/>
      <c r="QVL28" s="251"/>
      <c r="QVM28" s="251"/>
      <c r="QVN28" s="251"/>
      <c r="QVO28" s="251"/>
      <c r="QVP28" s="251"/>
      <c r="QVQ28" s="251"/>
      <c r="QVR28" s="251"/>
      <c r="QVS28" s="251"/>
      <c r="QVT28" s="251"/>
      <c r="QVU28" s="251"/>
      <c r="QVV28" s="251"/>
      <c r="QVW28" s="251"/>
      <c r="QVX28" s="251"/>
      <c r="QVY28" s="251"/>
      <c r="QVZ28" s="251"/>
      <c r="QWA28" s="251"/>
      <c r="QWB28" s="251"/>
      <c r="QWC28" s="251"/>
      <c r="QWD28" s="251"/>
      <c r="QWE28" s="251"/>
      <c r="QWF28" s="251"/>
      <c r="QWG28" s="251"/>
      <c r="QWH28" s="251"/>
      <c r="QWI28" s="251"/>
      <c r="QWJ28" s="251"/>
      <c r="QWK28" s="251"/>
      <c r="QWL28" s="251"/>
      <c r="QWM28" s="251"/>
      <c r="QWN28" s="251"/>
      <c r="QWO28" s="251"/>
      <c r="QWP28" s="251"/>
      <c r="QWQ28" s="251"/>
      <c r="QWR28" s="251"/>
      <c r="QWS28" s="251"/>
      <c r="QWT28" s="251"/>
      <c r="QWU28" s="251"/>
      <c r="QWV28" s="251"/>
      <c r="QWW28" s="251"/>
      <c r="QWX28" s="251"/>
      <c r="QWY28" s="251"/>
      <c r="QWZ28" s="251"/>
      <c r="QXA28" s="251"/>
      <c r="QXB28" s="251"/>
      <c r="QXC28" s="251"/>
      <c r="QXD28" s="251"/>
      <c r="QXE28" s="251"/>
      <c r="QXF28" s="251"/>
      <c r="QXG28" s="251"/>
      <c r="QXH28" s="251"/>
      <c r="QXI28" s="251"/>
      <c r="QXJ28" s="251"/>
      <c r="QXK28" s="251"/>
      <c r="QXL28" s="251"/>
      <c r="QXM28" s="251"/>
      <c r="QXN28" s="251"/>
      <c r="QXO28" s="251"/>
      <c r="QXP28" s="251"/>
      <c r="QXQ28" s="251"/>
      <c r="QXR28" s="251"/>
      <c r="QXS28" s="251"/>
      <c r="QXT28" s="251"/>
      <c r="QXU28" s="251"/>
      <c r="QXV28" s="251"/>
      <c r="QXW28" s="251"/>
      <c r="QXX28" s="251"/>
      <c r="QXY28" s="251"/>
      <c r="QXZ28" s="251"/>
      <c r="QYA28" s="251"/>
      <c r="QYB28" s="251"/>
      <c r="QYC28" s="251"/>
      <c r="QYD28" s="251"/>
      <c r="QYE28" s="251"/>
      <c r="QYF28" s="251"/>
      <c r="QYG28" s="251"/>
      <c r="QYH28" s="251"/>
      <c r="QYI28" s="251"/>
      <c r="QYJ28" s="251"/>
      <c r="QYK28" s="251"/>
      <c r="QYL28" s="251"/>
      <c r="QYM28" s="251"/>
      <c r="QYN28" s="251"/>
      <c r="QYO28" s="251"/>
      <c r="QYP28" s="251"/>
      <c r="QYQ28" s="251"/>
      <c r="QYR28" s="251"/>
      <c r="QYS28" s="251"/>
      <c r="QYT28" s="251"/>
      <c r="QYU28" s="251"/>
      <c r="QYV28" s="251"/>
      <c r="QYW28" s="251"/>
      <c r="QYX28" s="251"/>
      <c r="QYY28" s="251"/>
      <c r="QYZ28" s="251"/>
      <c r="QZA28" s="251"/>
      <c r="QZB28" s="251"/>
      <c r="QZC28" s="251"/>
      <c r="QZD28" s="251"/>
      <c r="QZE28" s="251"/>
      <c r="QZF28" s="251"/>
      <c r="QZG28" s="251"/>
      <c r="QZH28" s="251"/>
      <c r="QZI28" s="251"/>
      <c r="QZJ28" s="251"/>
      <c r="QZK28" s="251"/>
      <c r="QZL28" s="251"/>
      <c r="QZM28" s="251"/>
      <c r="QZN28" s="251"/>
      <c r="QZO28" s="251"/>
      <c r="QZP28" s="251"/>
      <c r="QZQ28" s="251"/>
      <c r="QZR28" s="251"/>
      <c r="QZS28" s="251"/>
      <c r="QZT28" s="251"/>
      <c r="QZU28" s="251"/>
      <c r="QZV28" s="251"/>
      <c r="QZW28" s="251"/>
      <c r="QZX28" s="251"/>
      <c r="QZY28" s="251"/>
      <c r="QZZ28" s="251"/>
      <c r="RAA28" s="251"/>
      <c r="RAB28" s="251"/>
      <c r="RAC28" s="251"/>
      <c r="RAD28" s="251"/>
      <c r="RAE28" s="251"/>
      <c r="RAF28" s="251"/>
      <c r="RAG28" s="251"/>
      <c r="RAH28" s="251"/>
      <c r="RAI28" s="251"/>
      <c r="RAJ28" s="251"/>
      <c r="RAK28" s="251"/>
      <c r="RAL28" s="251"/>
      <c r="RAM28" s="251"/>
      <c r="RAN28" s="251"/>
      <c r="RAO28" s="251"/>
      <c r="RAP28" s="251"/>
      <c r="RAQ28" s="251"/>
      <c r="RAR28" s="251"/>
      <c r="RAS28" s="251"/>
      <c r="RAT28" s="251"/>
      <c r="RAU28" s="251"/>
      <c r="RAV28" s="251"/>
      <c r="RAW28" s="251"/>
      <c r="RAX28" s="251"/>
      <c r="RAY28" s="251"/>
      <c r="RAZ28" s="251"/>
      <c r="RBA28" s="251"/>
      <c r="RBB28" s="251"/>
      <c r="RBC28" s="251"/>
      <c r="RBD28" s="251"/>
      <c r="RBE28" s="251"/>
      <c r="RBF28" s="251"/>
      <c r="RBG28" s="251"/>
      <c r="RBH28" s="251"/>
      <c r="RBI28" s="251"/>
      <c r="RBJ28" s="251"/>
      <c r="RBK28" s="251"/>
      <c r="RBL28" s="251"/>
      <c r="RBM28" s="251"/>
      <c r="RBN28" s="251"/>
      <c r="RBO28" s="251"/>
      <c r="RBP28" s="251"/>
      <c r="RBQ28" s="251"/>
      <c r="RBR28" s="251"/>
      <c r="RBS28" s="251"/>
      <c r="RBT28" s="251"/>
      <c r="RBU28" s="251"/>
      <c r="RBV28" s="251"/>
      <c r="RBW28" s="251"/>
      <c r="RBX28" s="251"/>
      <c r="RBY28" s="251"/>
      <c r="RBZ28" s="251"/>
      <c r="RCA28" s="251"/>
      <c r="RCB28" s="251"/>
      <c r="RCC28" s="251"/>
      <c r="RCD28" s="251"/>
      <c r="RCE28" s="251"/>
      <c r="RCF28" s="251"/>
      <c r="RCG28" s="251"/>
      <c r="RCH28" s="251"/>
      <c r="RCI28" s="251"/>
      <c r="RCJ28" s="251"/>
      <c r="RCK28" s="251"/>
      <c r="RCL28" s="251"/>
      <c r="RCM28" s="251"/>
      <c r="RCN28" s="251"/>
      <c r="RCO28" s="251"/>
      <c r="RCP28" s="251"/>
      <c r="RCQ28" s="251"/>
      <c r="RCR28" s="251"/>
      <c r="RCS28" s="251"/>
      <c r="RCT28" s="251"/>
      <c r="RCU28" s="251"/>
      <c r="RCV28" s="251"/>
      <c r="RCW28" s="251"/>
      <c r="RCX28" s="251"/>
      <c r="RCY28" s="251"/>
      <c r="RCZ28" s="251"/>
      <c r="RDA28" s="251"/>
      <c r="RDB28" s="251"/>
      <c r="RDC28" s="251"/>
      <c r="RDD28" s="251"/>
      <c r="RDE28" s="251"/>
      <c r="RDF28" s="251"/>
      <c r="RDG28" s="251"/>
      <c r="RDH28" s="251"/>
      <c r="RDI28" s="251"/>
      <c r="RDJ28" s="251"/>
      <c r="RDK28" s="251"/>
      <c r="RDL28" s="251"/>
      <c r="RDM28" s="251"/>
      <c r="RDN28" s="251"/>
      <c r="RDO28" s="251"/>
      <c r="RDP28" s="251"/>
      <c r="RDQ28" s="251"/>
      <c r="RDR28" s="251"/>
      <c r="RDS28" s="251"/>
      <c r="RDT28" s="251"/>
      <c r="RDU28" s="251"/>
      <c r="RDV28" s="251"/>
      <c r="RDW28" s="251"/>
      <c r="RDX28" s="251"/>
      <c r="RDY28" s="251"/>
      <c r="RDZ28" s="251"/>
      <c r="REA28" s="251"/>
      <c r="REB28" s="251"/>
      <c r="REC28" s="251"/>
      <c r="RED28" s="251"/>
      <c r="REE28" s="251"/>
      <c r="REF28" s="251"/>
      <c r="REG28" s="251"/>
      <c r="REH28" s="251"/>
      <c r="REI28" s="251"/>
      <c r="REJ28" s="251"/>
      <c r="REK28" s="251"/>
      <c r="REL28" s="251"/>
      <c r="REM28" s="251"/>
      <c r="REN28" s="251"/>
      <c r="REO28" s="251"/>
      <c r="REP28" s="251"/>
      <c r="REQ28" s="251"/>
      <c r="RER28" s="251"/>
      <c r="RES28" s="251"/>
      <c r="RET28" s="251"/>
      <c r="REU28" s="251"/>
      <c r="REV28" s="251"/>
      <c r="REW28" s="251"/>
      <c r="REX28" s="251"/>
      <c r="REY28" s="251"/>
      <c r="REZ28" s="251"/>
      <c r="RFA28" s="251"/>
      <c r="RFB28" s="251"/>
      <c r="RFC28" s="251"/>
      <c r="RFD28" s="251"/>
      <c r="RFE28" s="251"/>
      <c r="RFF28" s="251"/>
      <c r="RFG28" s="251"/>
      <c r="RFH28" s="251"/>
      <c r="RFI28" s="251"/>
      <c r="RFJ28" s="251"/>
      <c r="RFK28" s="251"/>
      <c r="RFL28" s="251"/>
      <c r="RFM28" s="251"/>
      <c r="RFN28" s="251"/>
      <c r="RFO28" s="251"/>
      <c r="RFP28" s="251"/>
      <c r="RFQ28" s="251"/>
      <c r="RFR28" s="251"/>
      <c r="RFS28" s="251"/>
      <c r="RFT28" s="251"/>
      <c r="RFU28" s="251"/>
      <c r="RFV28" s="251"/>
      <c r="RFW28" s="251"/>
      <c r="RFX28" s="251"/>
      <c r="RFY28" s="251"/>
      <c r="RFZ28" s="251"/>
      <c r="RGA28" s="251"/>
      <c r="RGB28" s="251"/>
      <c r="RGC28" s="251"/>
      <c r="RGD28" s="251"/>
      <c r="RGE28" s="251"/>
      <c r="RGF28" s="251"/>
      <c r="RGG28" s="251"/>
      <c r="RGH28" s="251"/>
      <c r="RGI28" s="251"/>
      <c r="RGJ28" s="251"/>
      <c r="RGK28" s="251"/>
      <c r="RGL28" s="251"/>
      <c r="RGM28" s="251"/>
      <c r="RGN28" s="251"/>
      <c r="RGO28" s="251"/>
      <c r="RGP28" s="251"/>
      <c r="RGQ28" s="251"/>
      <c r="RGR28" s="251"/>
      <c r="RGS28" s="251"/>
      <c r="RGT28" s="251"/>
      <c r="RGU28" s="251"/>
      <c r="RGV28" s="251"/>
      <c r="RGW28" s="251"/>
      <c r="RGX28" s="251"/>
      <c r="RGY28" s="251"/>
      <c r="RGZ28" s="251"/>
      <c r="RHA28" s="251"/>
      <c r="RHB28" s="251"/>
      <c r="RHC28" s="251"/>
      <c r="RHD28" s="251"/>
      <c r="RHE28" s="251"/>
      <c r="RHF28" s="251"/>
      <c r="RHG28" s="251"/>
      <c r="RHH28" s="251"/>
      <c r="RHI28" s="251"/>
      <c r="RHJ28" s="251"/>
      <c r="RHK28" s="251"/>
      <c r="RHL28" s="251"/>
      <c r="RHM28" s="251"/>
      <c r="RHN28" s="251"/>
      <c r="RHO28" s="251"/>
      <c r="RHP28" s="251"/>
      <c r="RHQ28" s="251"/>
      <c r="RHR28" s="251"/>
      <c r="RHS28" s="251"/>
      <c r="RHT28" s="251"/>
      <c r="RHU28" s="251"/>
      <c r="RHV28" s="251"/>
      <c r="RHW28" s="251"/>
      <c r="RHX28" s="251"/>
      <c r="RHY28" s="251"/>
      <c r="RHZ28" s="251"/>
      <c r="RIA28" s="251"/>
      <c r="RIB28" s="251"/>
      <c r="RIC28" s="251"/>
      <c r="RID28" s="251"/>
      <c r="RIE28" s="251"/>
      <c r="RIF28" s="251"/>
      <c r="RIG28" s="251"/>
      <c r="RIH28" s="251"/>
      <c r="RII28" s="251"/>
      <c r="RIJ28" s="251"/>
      <c r="RIK28" s="251"/>
      <c r="RIL28" s="251"/>
      <c r="RIM28" s="251"/>
      <c r="RIN28" s="251"/>
      <c r="RIO28" s="251"/>
      <c r="RIP28" s="251"/>
      <c r="RIQ28" s="251"/>
      <c r="RIR28" s="251"/>
      <c r="RIS28" s="251"/>
      <c r="RIT28" s="251"/>
      <c r="RIU28" s="251"/>
      <c r="RIV28" s="251"/>
      <c r="RIW28" s="251"/>
      <c r="RIX28" s="251"/>
      <c r="RIY28" s="251"/>
      <c r="RIZ28" s="251"/>
      <c r="RJA28" s="251"/>
      <c r="RJB28" s="251"/>
      <c r="RJC28" s="251"/>
      <c r="RJD28" s="251"/>
      <c r="RJE28" s="251"/>
      <c r="RJF28" s="251"/>
      <c r="RJG28" s="251"/>
      <c r="RJH28" s="251"/>
      <c r="RJI28" s="251"/>
      <c r="RJJ28" s="251"/>
      <c r="RJK28" s="251"/>
      <c r="RJL28" s="251"/>
      <c r="RJM28" s="251"/>
      <c r="RJN28" s="251"/>
      <c r="RJO28" s="251"/>
      <c r="RJP28" s="251"/>
      <c r="RJQ28" s="251"/>
      <c r="RJR28" s="251"/>
      <c r="RJS28" s="251"/>
      <c r="RJT28" s="251"/>
      <c r="RJU28" s="251"/>
      <c r="RJV28" s="251"/>
      <c r="RJW28" s="251"/>
      <c r="RJX28" s="251"/>
      <c r="RJY28" s="251"/>
      <c r="RJZ28" s="251"/>
      <c r="RKA28" s="251"/>
      <c r="RKB28" s="251"/>
      <c r="RKC28" s="251"/>
      <c r="RKD28" s="251"/>
      <c r="RKE28" s="251"/>
      <c r="RKF28" s="251"/>
      <c r="RKG28" s="251"/>
      <c r="RKH28" s="251"/>
      <c r="RKI28" s="251"/>
      <c r="RKJ28" s="251"/>
      <c r="RKK28" s="251"/>
      <c r="RKL28" s="251"/>
      <c r="RKM28" s="251"/>
      <c r="RKN28" s="251"/>
      <c r="RKO28" s="251"/>
      <c r="RKP28" s="251"/>
      <c r="RKQ28" s="251"/>
      <c r="RKR28" s="251"/>
      <c r="RKS28" s="251"/>
      <c r="RKT28" s="251"/>
      <c r="RKU28" s="251"/>
      <c r="RKV28" s="251"/>
      <c r="RKW28" s="251"/>
      <c r="RKX28" s="251"/>
      <c r="RKY28" s="251"/>
      <c r="RKZ28" s="251"/>
      <c r="RLA28" s="251"/>
      <c r="RLB28" s="251"/>
      <c r="RLC28" s="251"/>
      <c r="RLD28" s="251"/>
      <c r="RLE28" s="251"/>
      <c r="RLF28" s="251"/>
      <c r="RLG28" s="251"/>
      <c r="RLH28" s="251"/>
      <c r="RLI28" s="251"/>
      <c r="RLJ28" s="251"/>
      <c r="RLK28" s="251"/>
      <c r="RLL28" s="251"/>
      <c r="RLM28" s="251"/>
      <c r="RLN28" s="251"/>
      <c r="RLO28" s="251"/>
      <c r="RLP28" s="251"/>
      <c r="RLQ28" s="251"/>
      <c r="RLR28" s="251"/>
      <c r="RLS28" s="251"/>
      <c r="RLT28" s="251"/>
      <c r="RLU28" s="251"/>
      <c r="RLV28" s="251"/>
      <c r="RLW28" s="251"/>
      <c r="RLX28" s="251"/>
      <c r="RLY28" s="251"/>
      <c r="RLZ28" s="251"/>
      <c r="RMA28" s="251"/>
      <c r="RMB28" s="251"/>
      <c r="RMC28" s="251"/>
      <c r="RMD28" s="251"/>
      <c r="RME28" s="251"/>
      <c r="RMF28" s="251"/>
      <c r="RMG28" s="251"/>
      <c r="RMH28" s="251"/>
      <c r="RMI28" s="251"/>
      <c r="RMJ28" s="251"/>
      <c r="RMK28" s="251"/>
      <c r="RML28" s="251"/>
      <c r="RMM28" s="251"/>
      <c r="RMN28" s="251"/>
      <c r="RMO28" s="251"/>
      <c r="RMP28" s="251"/>
      <c r="RMQ28" s="251"/>
      <c r="RMR28" s="251"/>
      <c r="RMS28" s="251"/>
      <c r="RMT28" s="251"/>
      <c r="RMU28" s="251"/>
      <c r="RMV28" s="251"/>
      <c r="RMW28" s="251"/>
      <c r="RMX28" s="251"/>
      <c r="RMY28" s="251"/>
      <c r="RMZ28" s="251"/>
      <c r="RNA28" s="251"/>
      <c r="RNB28" s="251"/>
      <c r="RNC28" s="251"/>
      <c r="RND28" s="251"/>
      <c r="RNE28" s="251"/>
      <c r="RNF28" s="251"/>
      <c r="RNG28" s="251"/>
      <c r="RNH28" s="251"/>
      <c r="RNI28" s="251"/>
      <c r="RNJ28" s="251"/>
      <c r="RNK28" s="251"/>
      <c r="RNL28" s="251"/>
      <c r="RNM28" s="251"/>
      <c r="RNN28" s="251"/>
      <c r="RNO28" s="251"/>
      <c r="RNP28" s="251"/>
      <c r="RNQ28" s="251"/>
      <c r="RNR28" s="251"/>
      <c r="RNS28" s="251"/>
      <c r="RNT28" s="251"/>
      <c r="RNU28" s="251"/>
      <c r="RNV28" s="251"/>
      <c r="RNW28" s="251"/>
      <c r="RNX28" s="251"/>
      <c r="RNY28" s="251"/>
      <c r="RNZ28" s="251"/>
      <c r="ROA28" s="251"/>
      <c r="ROB28" s="251"/>
      <c r="ROC28" s="251"/>
      <c r="ROD28" s="251"/>
      <c r="ROE28" s="251"/>
      <c r="ROF28" s="251"/>
      <c r="ROG28" s="251"/>
      <c r="ROH28" s="251"/>
      <c r="ROI28" s="251"/>
      <c r="ROJ28" s="251"/>
      <c r="ROK28" s="251"/>
      <c r="ROL28" s="251"/>
      <c r="ROM28" s="251"/>
      <c r="RON28" s="251"/>
      <c r="ROO28" s="251"/>
      <c r="ROP28" s="251"/>
      <c r="ROQ28" s="251"/>
      <c r="ROR28" s="251"/>
      <c r="ROS28" s="251"/>
      <c r="ROT28" s="251"/>
      <c r="ROU28" s="251"/>
      <c r="ROV28" s="251"/>
      <c r="ROW28" s="251"/>
      <c r="ROX28" s="251"/>
      <c r="ROY28" s="251"/>
      <c r="ROZ28" s="251"/>
      <c r="RPA28" s="251"/>
      <c r="RPB28" s="251"/>
      <c r="RPC28" s="251"/>
      <c r="RPD28" s="251"/>
      <c r="RPE28" s="251"/>
      <c r="RPF28" s="251"/>
      <c r="RPG28" s="251"/>
      <c r="RPH28" s="251"/>
      <c r="RPI28" s="251"/>
      <c r="RPJ28" s="251"/>
      <c r="RPK28" s="251"/>
      <c r="RPL28" s="251"/>
      <c r="RPM28" s="251"/>
      <c r="RPN28" s="251"/>
      <c r="RPO28" s="251"/>
      <c r="RPP28" s="251"/>
      <c r="RPQ28" s="251"/>
      <c r="RPR28" s="251"/>
      <c r="RPS28" s="251"/>
      <c r="RPT28" s="251"/>
      <c r="RPU28" s="251"/>
      <c r="RPV28" s="251"/>
      <c r="RPW28" s="251"/>
      <c r="RPX28" s="251"/>
      <c r="RPY28" s="251"/>
      <c r="RPZ28" s="251"/>
      <c r="RQA28" s="251"/>
      <c r="RQB28" s="251"/>
      <c r="RQC28" s="251"/>
      <c r="RQD28" s="251"/>
      <c r="RQE28" s="251"/>
      <c r="RQF28" s="251"/>
      <c r="RQG28" s="251"/>
      <c r="RQH28" s="251"/>
      <c r="RQI28" s="251"/>
      <c r="RQJ28" s="251"/>
      <c r="RQK28" s="251"/>
      <c r="RQL28" s="251"/>
      <c r="RQM28" s="251"/>
      <c r="RQN28" s="251"/>
      <c r="RQO28" s="251"/>
      <c r="RQP28" s="251"/>
      <c r="RQQ28" s="251"/>
      <c r="RQR28" s="251"/>
      <c r="RQS28" s="251"/>
      <c r="RQT28" s="251"/>
      <c r="RQU28" s="251"/>
      <c r="RQV28" s="251"/>
      <c r="RQW28" s="251"/>
      <c r="RQX28" s="251"/>
      <c r="RQY28" s="251"/>
      <c r="RQZ28" s="251"/>
      <c r="RRA28" s="251"/>
      <c r="RRB28" s="251"/>
      <c r="RRC28" s="251"/>
      <c r="RRD28" s="251"/>
      <c r="RRE28" s="251"/>
      <c r="RRF28" s="251"/>
      <c r="RRG28" s="251"/>
      <c r="RRH28" s="251"/>
      <c r="RRI28" s="251"/>
      <c r="RRJ28" s="251"/>
      <c r="RRK28" s="251"/>
      <c r="RRL28" s="251"/>
      <c r="RRM28" s="251"/>
      <c r="RRN28" s="251"/>
      <c r="RRO28" s="251"/>
      <c r="RRP28" s="251"/>
      <c r="RRQ28" s="251"/>
      <c r="RRR28" s="251"/>
      <c r="RRS28" s="251"/>
      <c r="RRT28" s="251"/>
      <c r="RRU28" s="251"/>
      <c r="RRV28" s="251"/>
      <c r="RRW28" s="251"/>
      <c r="RRX28" s="251"/>
      <c r="RRY28" s="251"/>
      <c r="RRZ28" s="251"/>
      <c r="RSA28" s="251"/>
      <c r="RSB28" s="251"/>
      <c r="RSC28" s="251"/>
      <c r="RSD28" s="251"/>
      <c r="RSE28" s="251"/>
      <c r="RSF28" s="251"/>
      <c r="RSG28" s="251"/>
      <c r="RSH28" s="251"/>
      <c r="RSI28" s="251"/>
      <c r="RSJ28" s="251"/>
      <c r="RSK28" s="251"/>
      <c r="RSL28" s="251"/>
      <c r="RSM28" s="251"/>
      <c r="RSN28" s="251"/>
      <c r="RSO28" s="251"/>
      <c r="RSP28" s="251"/>
      <c r="RSQ28" s="251"/>
      <c r="RSR28" s="251"/>
      <c r="RSS28" s="251"/>
      <c r="RST28" s="251"/>
      <c r="RSU28" s="251"/>
      <c r="RSV28" s="251"/>
      <c r="RSW28" s="251"/>
      <c r="RSX28" s="251"/>
      <c r="RSY28" s="251"/>
      <c r="RSZ28" s="251"/>
      <c r="RTA28" s="251"/>
      <c r="RTB28" s="251"/>
      <c r="RTC28" s="251"/>
      <c r="RTD28" s="251"/>
      <c r="RTE28" s="251"/>
      <c r="RTF28" s="251"/>
      <c r="RTG28" s="251"/>
      <c r="RTH28" s="251"/>
      <c r="RTI28" s="251"/>
      <c r="RTJ28" s="251"/>
      <c r="RTK28" s="251"/>
      <c r="RTL28" s="251"/>
      <c r="RTM28" s="251"/>
      <c r="RTN28" s="251"/>
      <c r="RTO28" s="251"/>
      <c r="RTP28" s="251"/>
      <c r="RTQ28" s="251"/>
      <c r="RTR28" s="251"/>
      <c r="RTS28" s="251"/>
      <c r="RTT28" s="251"/>
      <c r="RTU28" s="251"/>
      <c r="RTV28" s="251"/>
      <c r="RTW28" s="251"/>
      <c r="RTX28" s="251"/>
      <c r="RTY28" s="251"/>
      <c r="RTZ28" s="251"/>
      <c r="RUA28" s="251"/>
      <c r="RUB28" s="251"/>
      <c r="RUC28" s="251"/>
      <c r="RUD28" s="251"/>
      <c r="RUE28" s="251"/>
      <c r="RUF28" s="251"/>
      <c r="RUG28" s="251"/>
      <c r="RUH28" s="251"/>
      <c r="RUI28" s="251"/>
      <c r="RUJ28" s="251"/>
      <c r="RUK28" s="251"/>
      <c r="RUL28" s="251"/>
      <c r="RUM28" s="251"/>
      <c r="RUN28" s="251"/>
      <c r="RUO28" s="251"/>
      <c r="RUP28" s="251"/>
      <c r="RUQ28" s="251"/>
      <c r="RUR28" s="251"/>
      <c r="RUS28" s="251"/>
      <c r="RUT28" s="251"/>
      <c r="RUU28" s="251"/>
      <c r="RUV28" s="251"/>
      <c r="RUW28" s="251"/>
      <c r="RUX28" s="251"/>
      <c r="RUY28" s="251"/>
      <c r="RUZ28" s="251"/>
      <c r="RVA28" s="251"/>
      <c r="RVB28" s="251"/>
      <c r="RVC28" s="251"/>
      <c r="RVD28" s="251"/>
      <c r="RVE28" s="251"/>
      <c r="RVF28" s="251"/>
      <c r="RVG28" s="251"/>
      <c r="RVH28" s="251"/>
      <c r="RVI28" s="251"/>
      <c r="RVJ28" s="251"/>
      <c r="RVK28" s="251"/>
      <c r="RVL28" s="251"/>
      <c r="RVM28" s="251"/>
      <c r="RVN28" s="251"/>
      <c r="RVO28" s="251"/>
      <c r="RVP28" s="251"/>
      <c r="RVQ28" s="251"/>
      <c r="RVR28" s="251"/>
      <c r="RVS28" s="251"/>
      <c r="RVT28" s="251"/>
      <c r="RVU28" s="251"/>
      <c r="RVV28" s="251"/>
      <c r="RVW28" s="251"/>
      <c r="RVX28" s="251"/>
      <c r="RVY28" s="251"/>
      <c r="RVZ28" s="251"/>
      <c r="RWA28" s="251"/>
      <c r="RWB28" s="251"/>
      <c r="RWC28" s="251"/>
      <c r="RWD28" s="251"/>
      <c r="RWE28" s="251"/>
      <c r="RWF28" s="251"/>
      <c r="RWG28" s="251"/>
      <c r="RWH28" s="251"/>
      <c r="RWI28" s="251"/>
      <c r="RWJ28" s="251"/>
      <c r="RWK28" s="251"/>
      <c r="RWL28" s="251"/>
      <c r="RWM28" s="251"/>
      <c r="RWN28" s="251"/>
      <c r="RWO28" s="251"/>
      <c r="RWP28" s="251"/>
      <c r="RWQ28" s="251"/>
      <c r="RWR28" s="251"/>
      <c r="RWS28" s="251"/>
      <c r="RWT28" s="251"/>
      <c r="RWU28" s="251"/>
      <c r="RWV28" s="251"/>
      <c r="RWW28" s="251"/>
      <c r="RWX28" s="251"/>
      <c r="RWY28" s="251"/>
      <c r="RWZ28" s="251"/>
      <c r="RXA28" s="251"/>
      <c r="RXB28" s="251"/>
      <c r="RXC28" s="251"/>
      <c r="RXD28" s="251"/>
      <c r="RXE28" s="251"/>
      <c r="RXF28" s="251"/>
      <c r="RXG28" s="251"/>
      <c r="RXH28" s="251"/>
      <c r="RXI28" s="251"/>
      <c r="RXJ28" s="251"/>
      <c r="RXK28" s="251"/>
      <c r="RXL28" s="251"/>
      <c r="RXM28" s="251"/>
      <c r="RXN28" s="251"/>
      <c r="RXO28" s="251"/>
      <c r="RXP28" s="251"/>
      <c r="RXQ28" s="251"/>
      <c r="RXR28" s="251"/>
      <c r="RXS28" s="251"/>
      <c r="RXT28" s="251"/>
      <c r="RXU28" s="251"/>
      <c r="RXV28" s="251"/>
      <c r="RXW28" s="251"/>
      <c r="RXX28" s="251"/>
      <c r="RXY28" s="251"/>
      <c r="RXZ28" s="251"/>
      <c r="RYA28" s="251"/>
      <c r="RYB28" s="251"/>
      <c r="RYC28" s="251"/>
      <c r="RYD28" s="251"/>
      <c r="RYE28" s="251"/>
      <c r="RYF28" s="251"/>
      <c r="RYG28" s="251"/>
      <c r="RYH28" s="251"/>
      <c r="RYI28" s="251"/>
      <c r="RYJ28" s="251"/>
      <c r="RYK28" s="251"/>
      <c r="RYL28" s="251"/>
      <c r="RYM28" s="251"/>
      <c r="RYN28" s="251"/>
      <c r="RYO28" s="251"/>
      <c r="RYP28" s="251"/>
      <c r="RYQ28" s="251"/>
      <c r="RYR28" s="251"/>
      <c r="RYS28" s="251"/>
      <c r="RYT28" s="251"/>
      <c r="RYU28" s="251"/>
      <c r="RYV28" s="251"/>
      <c r="RYW28" s="251"/>
      <c r="RYX28" s="251"/>
      <c r="RYY28" s="251"/>
      <c r="RYZ28" s="251"/>
      <c r="RZA28" s="251"/>
      <c r="RZB28" s="251"/>
      <c r="RZC28" s="251"/>
      <c r="RZD28" s="251"/>
      <c r="RZE28" s="251"/>
      <c r="RZF28" s="251"/>
      <c r="RZG28" s="251"/>
      <c r="RZH28" s="251"/>
      <c r="RZI28" s="251"/>
      <c r="RZJ28" s="251"/>
      <c r="RZK28" s="251"/>
      <c r="RZL28" s="251"/>
      <c r="RZM28" s="251"/>
      <c r="RZN28" s="251"/>
      <c r="RZO28" s="251"/>
      <c r="RZP28" s="251"/>
      <c r="RZQ28" s="251"/>
      <c r="RZR28" s="251"/>
      <c r="RZS28" s="251"/>
      <c r="RZT28" s="251"/>
      <c r="RZU28" s="251"/>
      <c r="RZV28" s="251"/>
      <c r="RZW28" s="251"/>
      <c r="RZX28" s="251"/>
      <c r="RZY28" s="251"/>
      <c r="RZZ28" s="251"/>
      <c r="SAA28" s="251"/>
      <c r="SAB28" s="251"/>
      <c r="SAC28" s="251"/>
      <c r="SAD28" s="251"/>
      <c r="SAE28" s="251"/>
      <c r="SAF28" s="251"/>
      <c r="SAG28" s="251"/>
      <c r="SAH28" s="251"/>
      <c r="SAI28" s="251"/>
      <c r="SAJ28" s="251"/>
      <c r="SAK28" s="251"/>
      <c r="SAL28" s="251"/>
      <c r="SAM28" s="251"/>
      <c r="SAN28" s="251"/>
      <c r="SAO28" s="251"/>
      <c r="SAP28" s="251"/>
      <c r="SAQ28" s="251"/>
      <c r="SAR28" s="251"/>
      <c r="SAS28" s="251"/>
      <c r="SAT28" s="251"/>
      <c r="SAU28" s="251"/>
      <c r="SAV28" s="251"/>
      <c r="SAW28" s="251"/>
      <c r="SAX28" s="251"/>
      <c r="SAY28" s="251"/>
      <c r="SAZ28" s="251"/>
      <c r="SBA28" s="251"/>
      <c r="SBB28" s="251"/>
      <c r="SBC28" s="251"/>
      <c r="SBD28" s="251"/>
      <c r="SBE28" s="251"/>
      <c r="SBF28" s="251"/>
      <c r="SBG28" s="251"/>
      <c r="SBH28" s="251"/>
      <c r="SBI28" s="251"/>
      <c r="SBJ28" s="251"/>
      <c r="SBK28" s="251"/>
      <c r="SBL28" s="251"/>
      <c r="SBM28" s="251"/>
      <c r="SBN28" s="251"/>
      <c r="SBO28" s="251"/>
      <c r="SBP28" s="251"/>
      <c r="SBQ28" s="251"/>
      <c r="SBR28" s="251"/>
      <c r="SBS28" s="251"/>
      <c r="SBT28" s="251"/>
      <c r="SBU28" s="251"/>
      <c r="SBV28" s="251"/>
      <c r="SBW28" s="251"/>
      <c r="SBX28" s="251"/>
      <c r="SBY28" s="251"/>
      <c r="SBZ28" s="251"/>
      <c r="SCA28" s="251"/>
      <c r="SCB28" s="251"/>
      <c r="SCC28" s="251"/>
      <c r="SCD28" s="251"/>
      <c r="SCE28" s="251"/>
      <c r="SCF28" s="251"/>
      <c r="SCG28" s="251"/>
      <c r="SCH28" s="251"/>
      <c r="SCI28" s="251"/>
      <c r="SCJ28" s="251"/>
      <c r="SCK28" s="251"/>
      <c r="SCL28" s="251"/>
      <c r="SCM28" s="251"/>
      <c r="SCN28" s="251"/>
      <c r="SCO28" s="251"/>
      <c r="SCP28" s="251"/>
      <c r="SCQ28" s="251"/>
      <c r="SCR28" s="251"/>
      <c r="SCS28" s="251"/>
      <c r="SCT28" s="251"/>
      <c r="SCU28" s="251"/>
      <c r="SCV28" s="251"/>
      <c r="SCW28" s="251"/>
      <c r="SCX28" s="251"/>
      <c r="SCY28" s="251"/>
      <c r="SCZ28" s="251"/>
      <c r="SDA28" s="251"/>
      <c r="SDB28" s="251"/>
      <c r="SDC28" s="251"/>
      <c r="SDD28" s="251"/>
      <c r="SDE28" s="251"/>
      <c r="SDF28" s="251"/>
      <c r="SDG28" s="251"/>
      <c r="SDH28" s="251"/>
      <c r="SDI28" s="251"/>
      <c r="SDJ28" s="251"/>
      <c r="SDK28" s="251"/>
      <c r="SDL28" s="251"/>
      <c r="SDM28" s="251"/>
      <c r="SDN28" s="251"/>
      <c r="SDO28" s="251"/>
      <c r="SDP28" s="251"/>
      <c r="SDQ28" s="251"/>
      <c r="SDR28" s="251"/>
      <c r="SDS28" s="251"/>
      <c r="SDT28" s="251"/>
      <c r="SDU28" s="251"/>
      <c r="SDV28" s="251"/>
      <c r="SDW28" s="251"/>
      <c r="SDX28" s="251"/>
      <c r="SDY28" s="251"/>
      <c r="SDZ28" s="251"/>
      <c r="SEA28" s="251"/>
      <c r="SEB28" s="251"/>
      <c r="SEC28" s="251"/>
      <c r="SED28" s="251"/>
      <c r="SEE28" s="251"/>
      <c r="SEF28" s="251"/>
      <c r="SEG28" s="251"/>
      <c r="SEH28" s="251"/>
      <c r="SEI28" s="251"/>
      <c r="SEJ28" s="251"/>
      <c r="SEK28" s="251"/>
      <c r="SEL28" s="251"/>
      <c r="SEM28" s="251"/>
      <c r="SEN28" s="251"/>
      <c r="SEO28" s="251"/>
      <c r="SEP28" s="251"/>
      <c r="SEQ28" s="251"/>
      <c r="SER28" s="251"/>
      <c r="SES28" s="251"/>
      <c r="SET28" s="251"/>
      <c r="SEU28" s="251"/>
      <c r="SEV28" s="251"/>
      <c r="SEW28" s="251"/>
      <c r="SEX28" s="251"/>
      <c r="SEY28" s="251"/>
      <c r="SEZ28" s="251"/>
      <c r="SFA28" s="251"/>
      <c r="SFB28" s="251"/>
      <c r="SFC28" s="251"/>
      <c r="SFD28" s="251"/>
      <c r="SFE28" s="251"/>
      <c r="SFF28" s="251"/>
      <c r="SFG28" s="251"/>
      <c r="SFH28" s="251"/>
      <c r="SFI28" s="251"/>
      <c r="SFJ28" s="251"/>
      <c r="SFK28" s="251"/>
      <c r="SFL28" s="251"/>
      <c r="SFM28" s="251"/>
      <c r="SFN28" s="251"/>
      <c r="SFO28" s="251"/>
      <c r="SFP28" s="251"/>
      <c r="SFQ28" s="251"/>
      <c r="SFR28" s="251"/>
      <c r="SFS28" s="251"/>
      <c r="SFT28" s="251"/>
      <c r="SFU28" s="251"/>
      <c r="SFV28" s="251"/>
      <c r="SFW28" s="251"/>
      <c r="SFX28" s="251"/>
      <c r="SFY28" s="251"/>
      <c r="SFZ28" s="251"/>
      <c r="SGA28" s="251"/>
      <c r="SGB28" s="251"/>
      <c r="SGC28" s="251"/>
      <c r="SGD28" s="251"/>
      <c r="SGE28" s="251"/>
      <c r="SGF28" s="251"/>
      <c r="SGG28" s="251"/>
      <c r="SGH28" s="251"/>
      <c r="SGI28" s="251"/>
      <c r="SGJ28" s="251"/>
      <c r="SGK28" s="251"/>
      <c r="SGL28" s="251"/>
      <c r="SGM28" s="251"/>
      <c r="SGN28" s="251"/>
      <c r="SGO28" s="251"/>
      <c r="SGP28" s="251"/>
      <c r="SGQ28" s="251"/>
      <c r="SGR28" s="251"/>
      <c r="SGS28" s="251"/>
      <c r="SGT28" s="251"/>
      <c r="SGU28" s="251"/>
      <c r="SGV28" s="251"/>
      <c r="SGW28" s="251"/>
      <c r="SGX28" s="251"/>
      <c r="SGY28" s="251"/>
      <c r="SGZ28" s="251"/>
      <c r="SHA28" s="251"/>
      <c r="SHB28" s="251"/>
      <c r="SHC28" s="251"/>
      <c r="SHD28" s="251"/>
      <c r="SHE28" s="251"/>
      <c r="SHF28" s="251"/>
      <c r="SHG28" s="251"/>
      <c r="SHH28" s="251"/>
      <c r="SHI28" s="251"/>
      <c r="SHJ28" s="251"/>
      <c r="SHK28" s="251"/>
      <c r="SHL28" s="251"/>
      <c r="SHM28" s="251"/>
      <c r="SHN28" s="251"/>
      <c r="SHO28" s="251"/>
      <c r="SHP28" s="251"/>
      <c r="SHQ28" s="251"/>
      <c r="SHR28" s="251"/>
      <c r="SHS28" s="251"/>
      <c r="SHT28" s="251"/>
      <c r="SHU28" s="251"/>
      <c r="SHV28" s="251"/>
      <c r="SHW28" s="251"/>
      <c r="SHX28" s="251"/>
      <c r="SHY28" s="251"/>
      <c r="SHZ28" s="251"/>
      <c r="SIA28" s="251"/>
      <c r="SIB28" s="251"/>
      <c r="SIC28" s="251"/>
      <c r="SID28" s="251"/>
      <c r="SIE28" s="251"/>
      <c r="SIF28" s="251"/>
      <c r="SIG28" s="251"/>
      <c r="SIH28" s="251"/>
      <c r="SII28" s="251"/>
      <c r="SIJ28" s="251"/>
      <c r="SIK28" s="251"/>
      <c r="SIL28" s="251"/>
      <c r="SIM28" s="251"/>
      <c r="SIN28" s="251"/>
      <c r="SIO28" s="251"/>
      <c r="SIP28" s="251"/>
      <c r="SIQ28" s="251"/>
      <c r="SIR28" s="251"/>
      <c r="SIS28" s="251"/>
      <c r="SIT28" s="251"/>
      <c r="SIU28" s="251"/>
      <c r="SIV28" s="251"/>
      <c r="SIW28" s="251"/>
      <c r="SIX28" s="251"/>
      <c r="SIY28" s="251"/>
      <c r="SIZ28" s="251"/>
      <c r="SJA28" s="251"/>
      <c r="SJB28" s="251"/>
      <c r="SJC28" s="251"/>
      <c r="SJD28" s="251"/>
      <c r="SJE28" s="251"/>
      <c r="SJF28" s="251"/>
      <c r="SJG28" s="251"/>
      <c r="SJH28" s="251"/>
      <c r="SJI28" s="251"/>
      <c r="SJJ28" s="251"/>
      <c r="SJK28" s="251"/>
      <c r="SJL28" s="251"/>
      <c r="SJM28" s="251"/>
      <c r="SJN28" s="251"/>
      <c r="SJO28" s="251"/>
      <c r="SJP28" s="251"/>
      <c r="SJQ28" s="251"/>
      <c r="SJR28" s="251"/>
      <c r="SJS28" s="251"/>
      <c r="SJT28" s="251"/>
      <c r="SJU28" s="251"/>
      <c r="SJV28" s="251"/>
      <c r="SJW28" s="251"/>
      <c r="SJX28" s="251"/>
      <c r="SJY28" s="251"/>
      <c r="SJZ28" s="251"/>
      <c r="SKA28" s="251"/>
      <c r="SKB28" s="251"/>
      <c r="SKC28" s="251"/>
      <c r="SKD28" s="251"/>
      <c r="SKE28" s="251"/>
      <c r="SKF28" s="251"/>
      <c r="SKG28" s="251"/>
      <c r="SKH28" s="251"/>
      <c r="SKI28" s="251"/>
      <c r="SKJ28" s="251"/>
      <c r="SKK28" s="251"/>
      <c r="SKL28" s="251"/>
      <c r="SKM28" s="251"/>
      <c r="SKN28" s="251"/>
      <c r="SKO28" s="251"/>
      <c r="SKP28" s="251"/>
      <c r="SKQ28" s="251"/>
      <c r="SKR28" s="251"/>
      <c r="SKS28" s="251"/>
      <c r="SKT28" s="251"/>
      <c r="SKU28" s="251"/>
      <c r="SKV28" s="251"/>
      <c r="SKW28" s="251"/>
      <c r="SKX28" s="251"/>
      <c r="SKY28" s="251"/>
      <c r="SKZ28" s="251"/>
      <c r="SLA28" s="251"/>
      <c r="SLB28" s="251"/>
      <c r="SLC28" s="251"/>
      <c r="SLD28" s="251"/>
      <c r="SLE28" s="251"/>
      <c r="SLF28" s="251"/>
      <c r="SLG28" s="251"/>
      <c r="SLH28" s="251"/>
      <c r="SLI28" s="251"/>
      <c r="SLJ28" s="251"/>
      <c r="SLK28" s="251"/>
      <c r="SLL28" s="251"/>
      <c r="SLM28" s="251"/>
      <c r="SLN28" s="251"/>
      <c r="SLO28" s="251"/>
      <c r="SLP28" s="251"/>
      <c r="SLQ28" s="251"/>
      <c r="SLR28" s="251"/>
      <c r="SLS28" s="251"/>
      <c r="SLT28" s="251"/>
      <c r="SLU28" s="251"/>
      <c r="SLV28" s="251"/>
      <c r="SLW28" s="251"/>
      <c r="SLX28" s="251"/>
      <c r="SLY28" s="251"/>
      <c r="SLZ28" s="251"/>
      <c r="SMA28" s="251"/>
      <c r="SMB28" s="251"/>
      <c r="SMC28" s="251"/>
      <c r="SMD28" s="251"/>
      <c r="SME28" s="251"/>
      <c r="SMF28" s="251"/>
      <c r="SMG28" s="251"/>
      <c r="SMH28" s="251"/>
      <c r="SMI28" s="251"/>
      <c r="SMJ28" s="251"/>
      <c r="SMK28" s="251"/>
      <c r="SML28" s="251"/>
      <c r="SMM28" s="251"/>
      <c r="SMN28" s="251"/>
      <c r="SMO28" s="251"/>
      <c r="SMP28" s="251"/>
      <c r="SMQ28" s="251"/>
      <c r="SMR28" s="251"/>
      <c r="SMS28" s="251"/>
      <c r="SMT28" s="251"/>
      <c r="SMU28" s="251"/>
      <c r="SMV28" s="251"/>
      <c r="SMW28" s="251"/>
      <c r="SMX28" s="251"/>
      <c r="SMY28" s="251"/>
      <c r="SMZ28" s="251"/>
      <c r="SNA28" s="251"/>
      <c r="SNB28" s="251"/>
      <c r="SNC28" s="251"/>
      <c r="SND28" s="251"/>
      <c r="SNE28" s="251"/>
      <c r="SNF28" s="251"/>
      <c r="SNG28" s="251"/>
      <c r="SNH28" s="251"/>
      <c r="SNI28" s="251"/>
      <c r="SNJ28" s="251"/>
      <c r="SNK28" s="251"/>
      <c r="SNL28" s="251"/>
      <c r="SNM28" s="251"/>
      <c r="SNN28" s="251"/>
      <c r="SNO28" s="251"/>
      <c r="SNP28" s="251"/>
      <c r="SNQ28" s="251"/>
      <c r="SNR28" s="251"/>
      <c r="SNS28" s="251"/>
      <c r="SNT28" s="251"/>
      <c r="SNU28" s="251"/>
      <c r="SNV28" s="251"/>
      <c r="SNW28" s="251"/>
      <c r="SNX28" s="251"/>
      <c r="SNY28" s="251"/>
      <c r="SNZ28" s="251"/>
      <c r="SOA28" s="251"/>
      <c r="SOB28" s="251"/>
      <c r="SOC28" s="251"/>
      <c r="SOD28" s="251"/>
      <c r="SOE28" s="251"/>
      <c r="SOF28" s="251"/>
      <c r="SOG28" s="251"/>
      <c r="SOH28" s="251"/>
      <c r="SOI28" s="251"/>
      <c r="SOJ28" s="251"/>
      <c r="SOK28" s="251"/>
      <c r="SOL28" s="251"/>
      <c r="SOM28" s="251"/>
      <c r="SON28" s="251"/>
      <c r="SOO28" s="251"/>
      <c r="SOP28" s="251"/>
      <c r="SOQ28" s="251"/>
      <c r="SOR28" s="251"/>
      <c r="SOS28" s="251"/>
      <c r="SOT28" s="251"/>
      <c r="SOU28" s="251"/>
      <c r="SOV28" s="251"/>
      <c r="SOW28" s="251"/>
      <c r="SOX28" s="251"/>
      <c r="SOY28" s="251"/>
      <c r="SOZ28" s="251"/>
      <c r="SPA28" s="251"/>
      <c r="SPB28" s="251"/>
      <c r="SPC28" s="251"/>
      <c r="SPD28" s="251"/>
      <c r="SPE28" s="251"/>
      <c r="SPF28" s="251"/>
      <c r="SPG28" s="251"/>
      <c r="SPH28" s="251"/>
      <c r="SPI28" s="251"/>
      <c r="SPJ28" s="251"/>
      <c r="SPK28" s="251"/>
      <c r="SPL28" s="251"/>
      <c r="SPM28" s="251"/>
      <c r="SPN28" s="251"/>
      <c r="SPO28" s="251"/>
      <c r="SPP28" s="251"/>
      <c r="SPQ28" s="251"/>
      <c r="SPR28" s="251"/>
      <c r="SPS28" s="251"/>
      <c r="SPT28" s="251"/>
      <c r="SPU28" s="251"/>
      <c r="SPV28" s="251"/>
      <c r="SPW28" s="251"/>
      <c r="SPX28" s="251"/>
      <c r="SPY28" s="251"/>
      <c r="SPZ28" s="251"/>
      <c r="SQA28" s="251"/>
      <c r="SQB28" s="251"/>
      <c r="SQC28" s="251"/>
      <c r="SQD28" s="251"/>
      <c r="SQE28" s="251"/>
      <c r="SQF28" s="251"/>
      <c r="SQG28" s="251"/>
      <c r="SQH28" s="251"/>
      <c r="SQI28" s="251"/>
      <c r="SQJ28" s="251"/>
      <c r="SQK28" s="251"/>
      <c r="SQL28" s="251"/>
      <c r="SQM28" s="251"/>
      <c r="SQN28" s="251"/>
      <c r="SQO28" s="251"/>
      <c r="SQP28" s="251"/>
      <c r="SQQ28" s="251"/>
      <c r="SQR28" s="251"/>
      <c r="SQS28" s="251"/>
      <c r="SQT28" s="251"/>
      <c r="SQU28" s="251"/>
      <c r="SQV28" s="251"/>
      <c r="SQW28" s="251"/>
      <c r="SQX28" s="251"/>
      <c r="SQY28" s="251"/>
      <c r="SQZ28" s="251"/>
      <c r="SRA28" s="251"/>
      <c r="SRB28" s="251"/>
      <c r="SRC28" s="251"/>
      <c r="SRD28" s="251"/>
      <c r="SRE28" s="251"/>
      <c r="SRF28" s="251"/>
      <c r="SRG28" s="251"/>
      <c r="SRH28" s="251"/>
      <c r="SRI28" s="251"/>
      <c r="SRJ28" s="251"/>
      <c r="SRK28" s="251"/>
      <c r="SRL28" s="251"/>
      <c r="SRM28" s="251"/>
      <c r="SRN28" s="251"/>
      <c r="SRO28" s="251"/>
      <c r="SRP28" s="251"/>
      <c r="SRQ28" s="251"/>
      <c r="SRR28" s="251"/>
      <c r="SRS28" s="251"/>
      <c r="SRT28" s="251"/>
      <c r="SRU28" s="251"/>
      <c r="SRV28" s="251"/>
      <c r="SRW28" s="251"/>
      <c r="SRX28" s="251"/>
      <c r="SRY28" s="251"/>
      <c r="SRZ28" s="251"/>
      <c r="SSA28" s="251"/>
      <c r="SSB28" s="251"/>
      <c r="SSC28" s="251"/>
      <c r="SSD28" s="251"/>
      <c r="SSE28" s="251"/>
      <c r="SSF28" s="251"/>
      <c r="SSG28" s="251"/>
      <c r="SSH28" s="251"/>
      <c r="SSI28" s="251"/>
      <c r="SSJ28" s="251"/>
      <c r="SSK28" s="251"/>
      <c r="SSL28" s="251"/>
      <c r="SSM28" s="251"/>
      <c r="SSN28" s="251"/>
      <c r="SSO28" s="251"/>
      <c r="SSP28" s="251"/>
      <c r="SSQ28" s="251"/>
      <c r="SSR28" s="251"/>
      <c r="SSS28" s="251"/>
      <c r="SST28" s="251"/>
      <c r="SSU28" s="251"/>
      <c r="SSV28" s="251"/>
      <c r="SSW28" s="251"/>
      <c r="SSX28" s="251"/>
      <c r="SSY28" s="251"/>
      <c r="SSZ28" s="251"/>
      <c r="STA28" s="251"/>
      <c r="STB28" s="251"/>
      <c r="STC28" s="251"/>
      <c r="STD28" s="251"/>
      <c r="STE28" s="251"/>
      <c r="STF28" s="251"/>
      <c r="STG28" s="251"/>
      <c r="STH28" s="251"/>
      <c r="STI28" s="251"/>
      <c r="STJ28" s="251"/>
      <c r="STK28" s="251"/>
      <c r="STL28" s="251"/>
      <c r="STM28" s="251"/>
      <c r="STN28" s="251"/>
      <c r="STO28" s="251"/>
      <c r="STP28" s="251"/>
      <c r="STQ28" s="251"/>
      <c r="STR28" s="251"/>
      <c r="STS28" s="251"/>
      <c r="STT28" s="251"/>
      <c r="STU28" s="251"/>
      <c r="STV28" s="251"/>
      <c r="STW28" s="251"/>
      <c r="STX28" s="251"/>
      <c r="STY28" s="251"/>
      <c r="STZ28" s="251"/>
      <c r="SUA28" s="251"/>
      <c r="SUB28" s="251"/>
      <c r="SUC28" s="251"/>
      <c r="SUD28" s="251"/>
      <c r="SUE28" s="251"/>
      <c r="SUF28" s="251"/>
      <c r="SUG28" s="251"/>
      <c r="SUH28" s="251"/>
      <c r="SUI28" s="251"/>
      <c r="SUJ28" s="251"/>
      <c r="SUK28" s="251"/>
      <c r="SUL28" s="251"/>
      <c r="SUM28" s="251"/>
      <c r="SUN28" s="251"/>
      <c r="SUO28" s="251"/>
      <c r="SUP28" s="251"/>
      <c r="SUQ28" s="251"/>
      <c r="SUR28" s="251"/>
      <c r="SUS28" s="251"/>
      <c r="SUT28" s="251"/>
      <c r="SUU28" s="251"/>
      <c r="SUV28" s="251"/>
      <c r="SUW28" s="251"/>
      <c r="SUX28" s="251"/>
      <c r="SUY28" s="251"/>
      <c r="SUZ28" s="251"/>
      <c r="SVA28" s="251"/>
      <c r="SVB28" s="251"/>
      <c r="SVC28" s="251"/>
      <c r="SVD28" s="251"/>
      <c r="SVE28" s="251"/>
      <c r="SVF28" s="251"/>
      <c r="SVG28" s="251"/>
      <c r="SVH28" s="251"/>
      <c r="SVI28" s="251"/>
      <c r="SVJ28" s="251"/>
      <c r="SVK28" s="251"/>
      <c r="SVL28" s="251"/>
      <c r="SVM28" s="251"/>
      <c r="SVN28" s="251"/>
      <c r="SVO28" s="251"/>
      <c r="SVP28" s="251"/>
      <c r="SVQ28" s="251"/>
      <c r="SVR28" s="251"/>
      <c r="SVS28" s="251"/>
      <c r="SVT28" s="251"/>
      <c r="SVU28" s="251"/>
      <c r="SVV28" s="251"/>
      <c r="SVW28" s="251"/>
      <c r="SVX28" s="251"/>
      <c r="SVY28" s="251"/>
      <c r="SVZ28" s="251"/>
      <c r="SWA28" s="251"/>
      <c r="SWB28" s="251"/>
      <c r="SWC28" s="251"/>
      <c r="SWD28" s="251"/>
      <c r="SWE28" s="251"/>
      <c r="SWF28" s="251"/>
      <c r="SWG28" s="251"/>
      <c r="SWH28" s="251"/>
      <c r="SWI28" s="251"/>
      <c r="SWJ28" s="251"/>
      <c r="SWK28" s="251"/>
      <c r="SWL28" s="251"/>
      <c r="SWM28" s="251"/>
      <c r="SWN28" s="251"/>
      <c r="SWO28" s="251"/>
      <c r="SWP28" s="251"/>
      <c r="SWQ28" s="251"/>
      <c r="SWR28" s="251"/>
      <c r="SWS28" s="251"/>
      <c r="SWT28" s="251"/>
      <c r="SWU28" s="251"/>
      <c r="SWV28" s="251"/>
      <c r="SWW28" s="251"/>
      <c r="SWX28" s="251"/>
      <c r="SWY28" s="251"/>
      <c r="SWZ28" s="251"/>
      <c r="SXA28" s="251"/>
      <c r="SXB28" s="251"/>
      <c r="SXC28" s="251"/>
      <c r="SXD28" s="251"/>
      <c r="SXE28" s="251"/>
      <c r="SXF28" s="251"/>
      <c r="SXG28" s="251"/>
      <c r="SXH28" s="251"/>
      <c r="SXI28" s="251"/>
      <c r="SXJ28" s="251"/>
      <c r="SXK28" s="251"/>
      <c r="SXL28" s="251"/>
      <c r="SXM28" s="251"/>
      <c r="SXN28" s="251"/>
      <c r="SXO28" s="251"/>
      <c r="SXP28" s="251"/>
      <c r="SXQ28" s="251"/>
      <c r="SXR28" s="251"/>
      <c r="SXS28" s="251"/>
      <c r="SXT28" s="251"/>
      <c r="SXU28" s="251"/>
      <c r="SXV28" s="251"/>
      <c r="SXW28" s="251"/>
      <c r="SXX28" s="251"/>
      <c r="SXY28" s="251"/>
      <c r="SXZ28" s="251"/>
      <c r="SYA28" s="251"/>
      <c r="SYB28" s="251"/>
      <c r="SYC28" s="251"/>
      <c r="SYD28" s="251"/>
      <c r="SYE28" s="251"/>
      <c r="SYF28" s="251"/>
      <c r="SYG28" s="251"/>
      <c r="SYH28" s="251"/>
      <c r="SYI28" s="251"/>
      <c r="SYJ28" s="251"/>
      <c r="SYK28" s="251"/>
      <c r="SYL28" s="251"/>
      <c r="SYM28" s="251"/>
      <c r="SYN28" s="251"/>
      <c r="SYO28" s="251"/>
      <c r="SYP28" s="251"/>
      <c r="SYQ28" s="251"/>
      <c r="SYR28" s="251"/>
      <c r="SYS28" s="251"/>
      <c r="SYT28" s="251"/>
      <c r="SYU28" s="251"/>
      <c r="SYV28" s="251"/>
      <c r="SYW28" s="251"/>
      <c r="SYX28" s="251"/>
      <c r="SYY28" s="251"/>
      <c r="SYZ28" s="251"/>
      <c r="SZA28" s="251"/>
      <c r="SZB28" s="251"/>
      <c r="SZC28" s="251"/>
      <c r="SZD28" s="251"/>
      <c r="SZE28" s="251"/>
      <c r="SZF28" s="251"/>
      <c r="SZG28" s="251"/>
      <c r="SZH28" s="251"/>
      <c r="SZI28" s="251"/>
      <c r="SZJ28" s="251"/>
      <c r="SZK28" s="251"/>
      <c r="SZL28" s="251"/>
      <c r="SZM28" s="251"/>
      <c r="SZN28" s="251"/>
      <c r="SZO28" s="251"/>
      <c r="SZP28" s="251"/>
      <c r="SZQ28" s="251"/>
      <c r="SZR28" s="251"/>
      <c r="SZS28" s="251"/>
      <c r="SZT28" s="251"/>
      <c r="SZU28" s="251"/>
      <c r="SZV28" s="251"/>
      <c r="SZW28" s="251"/>
      <c r="SZX28" s="251"/>
      <c r="SZY28" s="251"/>
      <c r="SZZ28" s="251"/>
      <c r="TAA28" s="251"/>
      <c r="TAB28" s="251"/>
      <c r="TAC28" s="251"/>
      <c r="TAD28" s="251"/>
      <c r="TAE28" s="251"/>
      <c r="TAF28" s="251"/>
      <c r="TAG28" s="251"/>
      <c r="TAH28" s="251"/>
      <c r="TAI28" s="251"/>
      <c r="TAJ28" s="251"/>
      <c r="TAK28" s="251"/>
      <c r="TAL28" s="251"/>
      <c r="TAM28" s="251"/>
      <c r="TAN28" s="251"/>
      <c r="TAO28" s="251"/>
      <c r="TAP28" s="251"/>
      <c r="TAQ28" s="251"/>
      <c r="TAR28" s="251"/>
      <c r="TAS28" s="251"/>
      <c r="TAT28" s="251"/>
      <c r="TAU28" s="251"/>
      <c r="TAV28" s="251"/>
      <c r="TAW28" s="251"/>
      <c r="TAX28" s="251"/>
      <c r="TAY28" s="251"/>
      <c r="TAZ28" s="251"/>
      <c r="TBA28" s="251"/>
      <c r="TBB28" s="251"/>
      <c r="TBC28" s="251"/>
      <c r="TBD28" s="251"/>
      <c r="TBE28" s="251"/>
      <c r="TBF28" s="251"/>
      <c r="TBG28" s="251"/>
      <c r="TBH28" s="251"/>
      <c r="TBI28" s="251"/>
      <c r="TBJ28" s="251"/>
      <c r="TBK28" s="251"/>
      <c r="TBL28" s="251"/>
      <c r="TBM28" s="251"/>
      <c r="TBN28" s="251"/>
      <c r="TBO28" s="251"/>
      <c r="TBP28" s="251"/>
      <c r="TBQ28" s="251"/>
      <c r="TBR28" s="251"/>
      <c r="TBS28" s="251"/>
      <c r="TBT28" s="251"/>
      <c r="TBU28" s="251"/>
      <c r="TBV28" s="251"/>
      <c r="TBW28" s="251"/>
      <c r="TBX28" s="251"/>
      <c r="TBY28" s="251"/>
      <c r="TBZ28" s="251"/>
      <c r="TCA28" s="251"/>
      <c r="TCB28" s="251"/>
      <c r="TCC28" s="251"/>
      <c r="TCD28" s="251"/>
      <c r="TCE28" s="251"/>
      <c r="TCF28" s="251"/>
      <c r="TCG28" s="251"/>
      <c r="TCH28" s="251"/>
      <c r="TCI28" s="251"/>
      <c r="TCJ28" s="251"/>
      <c r="TCK28" s="251"/>
      <c r="TCL28" s="251"/>
      <c r="TCM28" s="251"/>
      <c r="TCN28" s="251"/>
      <c r="TCO28" s="251"/>
      <c r="TCP28" s="251"/>
      <c r="TCQ28" s="251"/>
      <c r="TCR28" s="251"/>
      <c r="TCS28" s="251"/>
      <c r="TCT28" s="251"/>
      <c r="TCU28" s="251"/>
      <c r="TCV28" s="251"/>
      <c r="TCW28" s="251"/>
      <c r="TCX28" s="251"/>
      <c r="TCY28" s="251"/>
      <c r="TCZ28" s="251"/>
      <c r="TDA28" s="251"/>
      <c r="TDB28" s="251"/>
      <c r="TDC28" s="251"/>
      <c r="TDD28" s="251"/>
      <c r="TDE28" s="251"/>
      <c r="TDF28" s="251"/>
      <c r="TDG28" s="251"/>
      <c r="TDH28" s="251"/>
      <c r="TDI28" s="251"/>
      <c r="TDJ28" s="251"/>
      <c r="TDK28" s="251"/>
      <c r="TDL28" s="251"/>
      <c r="TDM28" s="251"/>
      <c r="TDN28" s="251"/>
      <c r="TDO28" s="251"/>
      <c r="TDP28" s="251"/>
      <c r="TDQ28" s="251"/>
      <c r="TDR28" s="251"/>
      <c r="TDS28" s="251"/>
      <c r="TDT28" s="251"/>
      <c r="TDU28" s="251"/>
      <c r="TDV28" s="251"/>
      <c r="TDW28" s="251"/>
      <c r="TDX28" s="251"/>
      <c r="TDY28" s="251"/>
      <c r="TDZ28" s="251"/>
      <c r="TEA28" s="251"/>
      <c r="TEB28" s="251"/>
      <c r="TEC28" s="251"/>
      <c r="TED28" s="251"/>
      <c r="TEE28" s="251"/>
      <c r="TEF28" s="251"/>
      <c r="TEG28" s="251"/>
      <c r="TEH28" s="251"/>
      <c r="TEI28" s="251"/>
      <c r="TEJ28" s="251"/>
      <c r="TEK28" s="251"/>
      <c r="TEL28" s="251"/>
      <c r="TEM28" s="251"/>
      <c r="TEN28" s="251"/>
      <c r="TEO28" s="251"/>
      <c r="TEP28" s="251"/>
      <c r="TEQ28" s="251"/>
      <c r="TER28" s="251"/>
      <c r="TES28" s="251"/>
      <c r="TET28" s="251"/>
      <c r="TEU28" s="251"/>
      <c r="TEV28" s="251"/>
      <c r="TEW28" s="251"/>
      <c r="TEX28" s="251"/>
      <c r="TEY28" s="251"/>
      <c r="TEZ28" s="251"/>
      <c r="TFA28" s="251"/>
      <c r="TFB28" s="251"/>
      <c r="TFC28" s="251"/>
      <c r="TFD28" s="251"/>
      <c r="TFE28" s="251"/>
      <c r="TFF28" s="251"/>
      <c r="TFG28" s="251"/>
      <c r="TFH28" s="251"/>
      <c r="TFI28" s="251"/>
      <c r="TFJ28" s="251"/>
      <c r="TFK28" s="251"/>
      <c r="TFL28" s="251"/>
      <c r="TFM28" s="251"/>
      <c r="TFN28" s="251"/>
      <c r="TFO28" s="251"/>
      <c r="TFP28" s="251"/>
      <c r="TFQ28" s="251"/>
      <c r="TFR28" s="251"/>
      <c r="TFS28" s="251"/>
      <c r="TFT28" s="251"/>
      <c r="TFU28" s="251"/>
      <c r="TFV28" s="251"/>
      <c r="TFW28" s="251"/>
      <c r="TFX28" s="251"/>
      <c r="TFY28" s="251"/>
      <c r="TFZ28" s="251"/>
      <c r="TGA28" s="251"/>
      <c r="TGB28" s="251"/>
      <c r="TGC28" s="251"/>
      <c r="TGD28" s="251"/>
      <c r="TGE28" s="251"/>
      <c r="TGF28" s="251"/>
      <c r="TGG28" s="251"/>
      <c r="TGH28" s="251"/>
      <c r="TGI28" s="251"/>
      <c r="TGJ28" s="251"/>
      <c r="TGK28" s="251"/>
      <c r="TGL28" s="251"/>
      <c r="TGM28" s="251"/>
      <c r="TGN28" s="251"/>
      <c r="TGO28" s="251"/>
      <c r="TGP28" s="251"/>
      <c r="TGQ28" s="251"/>
      <c r="TGR28" s="251"/>
      <c r="TGS28" s="251"/>
      <c r="TGT28" s="251"/>
      <c r="TGU28" s="251"/>
      <c r="TGV28" s="251"/>
      <c r="TGW28" s="251"/>
      <c r="TGX28" s="251"/>
      <c r="TGY28" s="251"/>
      <c r="TGZ28" s="251"/>
      <c r="THA28" s="251"/>
      <c r="THB28" s="251"/>
      <c r="THC28" s="251"/>
      <c r="THD28" s="251"/>
      <c r="THE28" s="251"/>
      <c r="THF28" s="251"/>
      <c r="THG28" s="251"/>
      <c r="THH28" s="251"/>
      <c r="THI28" s="251"/>
      <c r="THJ28" s="251"/>
      <c r="THK28" s="251"/>
      <c r="THL28" s="251"/>
      <c r="THM28" s="251"/>
      <c r="THN28" s="251"/>
      <c r="THO28" s="251"/>
      <c r="THP28" s="251"/>
      <c r="THQ28" s="251"/>
      <c r="THR28" s="251"/>
      <c r="THS28" s="251"/>
      <c r="THT28" s="251"/>
      <c r="THU28" s="251"/>
      <c r="THV28" s="251"/>
      <c r="THW28" s="251"/>
      <c r="THX28" s="251"/>
      <c r="THY28" s="251"/>
      <c r="THZ28" s="251"/>
      <c r="TIA28" s="251"/>
      <c r="TIB28" s="251"/>
      <c r="TIC28" s="251"/>
      <c r="TID28" s="251"/>
      <c r="TIE28" s="251"/>
      <c r="TIF28" s="251"/>
      <c r="TIG28" s="251"/>
      <c r="TIH28" s="251"/>
      <c r="TII28" s="251"/>
      <c r="TIJ28" s="251"/>
      <c r="TIK28" s="251"/>
      <c r="TIL28" s="251"/>
      <c r="TIM28" s="251"/>
      <c r="TIN28" s="251"/>
      <c r="TIO28" s="251"/>
      <c r="TIP28" s="251"/>
      <c r="TIQ28" s="251"/>
      <c r="TIR28" s="251"/>
      <c r="TIS28" s="251"/>
      <c r="TIT28" s="251"/>
      <c r="TIU28" s="251"/>
      <c r="TIV28" s="251"/>
      <c r="TIW28" s="251"/>
      <c r="TIX28" s="251"/>
      <c r="TIY28" s="251"/>
      <c r="TIZ28" s="251"/>
      <c r="TJA28" s="251"/>
      <c r="TJB28" s="251"/>
      <c r="TJC28" s="251"/>
      <c r="TJD28" s="251"/>
      <c r="TJE28" s="251"/>
      <c r="TJF28" s="251"/>
      <c r="TJG28" s="251"/>
      <c r="TJH28" s="251"/>
      <c r="TJI28" s="251"/>
      <c r="TJJ28" s="251"/>
      <c r="TJK28" s="251"/>
      <c r="TJL28" s="251"/>
      <c r="TJM28" s="251"/>
      <c r="TJN28" s="251"/>
      <c r="TJO28" s="251"/>
      <c r="TJP28" s="251"/>
      <c r="TJQ28" s="251"/>
      <c r="TJR28" s="251"/>
      <c r="TJS28" s="251"/>
      <c r="TJT28" s="251"/>
      <c r="TJU28" s="251"/>
      <c r="TJV28" s="251"/>
      <c r="TJW28" s="251"/>
      <c r="TJX28" s="251"/>
      <c r="TJY28" s="251"/>
      <c r="TJZ28" s="251"/>
      <c r="TKA28" s="251"/>
      <c r="TKB28" s="251"/>
      <c r="TKC28" s="251"/>
      <c r="TKD28" s="251"/>
      <c r="TKE28" s="251"/>
      <c r="TKF28" s="251"/>
      <c r="TKG28" s="251"/>
      <c r="TKH28" s="251"/>
      <c r="TKI28" s="251"/>
      <c r="TKJ28" s="251"/>
      <c r="TKK28" s="251"/>
      <c r="TKL28" s="251"/>
      <c r="TKM28" s="251"/>
      <c r="TKN28" s="251"/>
      <c r="TKO28" s="251"/>
      <c r="TKP28" s="251"/>
      <c r="TKQ28" s="251"/>
      <c r="TKR28" s="251"/>
      <c r="TKS28" s="251"/>
      <c r="TKT28" s="251"/>
      <c r="TKU28" s="251"/>
      <c r="TKV28" s="251"/>
      <c r="TKW28" s="251"/>
      <c r="TKX28" s="251"/>
      <c r="TKY28" s="251"/>
      <c r="TKZ28" s="251"/>
      <c r="TLA28" s="251"/>
      <c r="TLB28" s="251"/>
      <c r="TLC28" s="251"/>
      <c r="TLD28" s="251"/>
      <c r="TLE28" s="251"/>
      <c r="TLF28" s="251"/>
      <c r="TLG28" s="251"/>
      <c r="TLH28" s="251"/>
      <c r="TLI28" s="251"/>
      <c r="TLJ28" s="251"/>
      <c r="TLK28" s="251"/>
      <c r="TLL28" s="251"/>
      <c r="TLM28" s="251"/>
      <c r="TLN28" s="251"/>
      <c r="TLO28" s="251"/>
      <c r="TLP28" s="251"/>
      <c r="TLQ28" s="251"/>
      <c r="TLR28" s="251"/>
      <c r="TLS28" s="251"/>
      <c r="TLT28" s="251"/>
      <c r="TLU28" s="251"/>
      <c r="TLV28" s="251"/>
      <c r="TLW28" s="251"/>
      <c r="TLX28" s="251"/>
      <c r="TLY28" s="251"/>
      <c r="TLZ28" s="251"/>
      <c r="TMA28" s="251"/>
      <c r="TMB28" s="251"/>
      <c r="TMC28" s="251"/>
      <c r="TMD28" s="251"/>
      <c r="TME28" s="251"/>
      <c r="TMF28" s="251"/>
      <c r="TMG28" s="251"/>
      <c r="TMH28" s="251"/>
      <c r="TMI28" s="251"/>
      <c r="TMJ28" s="251"/>
      <c r="TMK28" s="251"/>
      <c r="TML28" s="251"/>
      <c r="TMM28" s="251"/>
      <c r="TMN28" s="251"/>
      <c r="TMO28" s="251"/>
      <c r="TMP28" s="251"/>
      <c r="TMQ28" s="251"/>
      <c r="TMR28" s="251"/>
      <c r="TMS28" s="251"/>
      <c r="TMT28" s="251"/>
      <c r="TMU28" s="251"/>
      <c r="TMV28" s="251"/>
      <c r="TMW28" s="251"/>
      <c r="TMX28" s="251"/>
      <c r="TMY28" s="251"/>
      <c r="TMZ28" s="251"/>
      <c r="TNA28" s="251"/>
      <c r="TNB28" s="251"/>
      <c r="TNC28" s="251"/>
      <c r="TND28" s="251"/>
      <c r="TNE28" s="251"/>
      <c r="TNF28" s="251"/>
      <c r="TNG28" s="251"/>
      <c r="TNH28" s="251"/>
      <c r="TNI28" s="251"/>
      <c r="TNJ28" s="251"/>
      <c r="TNK28" s="251"/>
      <c r="TNL28" s="251"/>
      <c r="TNM28" s="251"/>
      <c r="TNN28" s="251"/>
      <c r="TNO28" s="251"/>
      <c r="TNP28" s="251"/>
      <c r="TNQ28" s="251"/>
      <c r="TNR28" s="251"/>
      <c r="TNS28" s="251"/>
      <c r="TNT28" s="251"/>
      <c r="TNU28" s="251"/>
      <c r="TNV28" s="251"/>
      <c r="TNW28" s="251"/>
      <c r="TNX28" s="251"/>
      <c r="TNY28" s="251"/>
      <c r="TNZ28" s="251"/>
      <c r="TOA28" s="251"/>
      <c r="TOB28" s="251"/>
      <c r="TOC28" s="251"/>
      <c r="TOD28" s="251"/>
      <c r="TOE28" s="251"/>
      <c r="TOF28" s="251"/>
      <c r="TOG28" s="251"/>
      <c r="TOH28" s="251"/>
      <c r="TOI28" s="251"/>
      <c r="TOJ28" s="251"/>
      <c r="TOK28" s="251"/>
      <c r="TOL28" s="251"/>
      <c r="TOM28" s="251"/>
      <c r="TON28" s="251"/>
      <c r="TOO28" s="251"/>
      <c r="TOP28" s="251"/>
      <c r="TOQ28" s="251"/>
      <c r="TOR28" s="251"/>
      <c r="TOS28" s="251"/>
      <c r="TOT28" s="251"/>
      <c r="TOU28" s="251"/>
      <c r="TOV28" s="251"/>
      <c r="TOW28" s="251"/>
      <c r="TOX28" s="251"/>
      <c r="TOY28" s="251"/>
      <c r="TOZ28" s="251"/>
      <c r="TPA28" s="251"/>
      <c r="TPB28" s="251"/>
      <c r="TPC28" s="251"/>
      <c r="TPD28" s="251"/>
      <c r="TPE28" s="251"/>
      <c r="TPF28" s="251"/>
      <c r="TPG28" s="251"/>
      <c r="TPH28" s="251"/>
      <c r="TPI28" s="251"/>
      <c r="TPJ28" s="251"/>
      <c r="TPK28" s="251"/>
      <c r="TPL28" s="251"/>
      <c r="TPM28" s="251"/>
      <c r="TPN28" s="251"/>
      <c r="TPO28" s="251"/>
      <c r="TPP28" s="251"/>
      <c r="TPQ28" s="251"/>
      <c r="TPR28" s="251"/>
      <c r="TPS28" s="251"/>
      <c r="TPT28" s="251"/>
      <c r="TPU28" s="251"/>
      <c r="TPV28" s="251"/>
      <c r="TPW28" s="251"/>
      <c r="TPX28" s="251"/>
      <c r="TPY28" s="251"/>
      <c r="TPZ28" s="251"/>
      <c r="TQA28" s="251"/>
      <c r="TQB28" s="251"/>
      <c r="TQC28" s="251"/>
      <c r="TQD28" s="251"/>
      <c r="TQE28" s="251"/>
      <c r="TQF28" s="251"/>
      <c r="TQG28" s="251"/>
      <c r="TQH28" s="251"/>
      <c r="TQI28" s="251"/>
      <c r="TQJ28" s="251"/>
      <c r="TQK28" s="251"/>
      <c r="TQL28" s="251"/>
      <c r="TQM28" s="251"/>
      <c r="TQN28" s="251"/>
      <c r="TQO28" s="251"/>
      <c r="TQP28" s="251"/>
      <c r="TQQ28" s="251"/>
      <c r="TQR28" s="251"/>
      <c r="TQS28" s="251"/>
      <c r="TQT28" s="251"/>
      <c r="TQU28" s="251"/>
      <c r="TQV28" s="251"/>
      <c r="TQW28" s="251"/>
      <c r="TQX28" s="251"/>
      <c r="TQY28" s="251"/>
      <c r="TQZ28" s="251"/>
      <c r="TRA28" s="251"/>
      <c r="TRB28" s="251"/>
      <c r="TRC28" s="251"/>
      <c r="TRD28" s="251"/>
      <c r="TRE28" s="251"/>
      <c r="TRF28" s="251"/>
      <c r="TRG28" s="251"/>
      <c r="TRH28" s="251"/>
      <c r="TRI28" s="251"/>
      <c r="TRJ28" s="251"/>
      <c r="TRK28" s="251"/>
      <c r="TRL28" s="251"/>
      <c r="TRM28" s="251"/>
      <c r="TRN28" s="251"/>
      <c r="TRO28" s="251"/>
      <c r="TRP28" s="251"/>
      <c r="TRQ28" s="251"/>
      <c r="TRR28" s="251"/>
      <c r="TRS28" s="251"/>
      <c r="TRT28" s="251"/>
      <c r="TRU28" s="251"/>
      <c r="TRV28" s="251"/>
      <c r="TRW28" s="251"/>
      <c r="TRX28" s="251"/>
      <c r="TRY28" s="251"/>
      <c r="TRZ28" s="251"/>
      <c r="TSA28" s="251"/>
      <c r="TSB28" s="251"/>
      <c r="TSC28" s="251"/>
      <c r="TSD28" s="251"/>
      <c r="TSE28" s="251"/>
      <c r="TSF28" s="251"/>
      <c r="TSG28" s="251"/>
      <c r="TSH28" s="251"/>
      <c r="TSI28" s="251"/>
      <c r="TSJ28" s="251"/>
      <c r="TSK28" s="251"/>
      <c r="TSL28" s="251"/>
      <c r="TSM28" s="251"/>
      <c r="TSN28" s="251"/>
      <c r="TSO28" s="251"/>
      <c r="TSP28" s="251"/>
      <c r="TSQ28" s="251"/>
      <c r="TSR28" s="251"/>
      <c r="TSS28" s="251"/>
      <c r="TST28" s="251"/>
      <c r="TSU28" s="251"/>
      <c r="TSV28" s="251"/>
      <c r="TSW28" s="251"/>
      <c r="TSX28" s="251"/>
      <c r="TSY28" s="251"/>
      <c r="TSZ28" s="251"/>
      <c r="TTA28" s="251"/>
      <c r="TTB28" s="251"/>
      <c r="TTC28" s="251"/>
      <c r="TTD28" s="251"/>
      <c r="TTE28" s="251"/>
      <c r="TTF28" s="251"/>
      <c r="TTG28" s="251"/>
      <c r="TTH28" s="251"/>
      <c r="TTI28" s="251"/>
      <c r="TTJ28" s="251"/>
      <c r="TTK28" s="251"/>
      <c r="TTL28" s="251"/>
      <c r="TTM28" s="251"/>
      <c r="TTN28" s="251"/>
      <c r="TTO28" s="251"/>
      <c r="TTP28" s="251"/>
      <c r="TTQ28" s="251"/>
      <c r="TTR28" s="251"/>
      <c r="TTS28" s="251"/>
      <c r="TTT28" s="251"/>
      <c r="TTU28" s="251"/>
      <c r="TTV28" s="251"/>
      <c r="TTW28" s="251"/>
      <c r="TTX28" s="251"/>
      <c r="TTY28" s="251"/>
      <c r="TTZ28" s="251"/>
      <c r="TUA28" s="251"/>
      <c r="TUB28" s="251"/>
      <c r="TUC28" s="251"/>
      <c r="TUD28" s="251"/>
      <c r="TUE28" s="251"/>
      <c r="TUF28" s="251"/>
      <c r="TUG28" s="251"/>
      <c r="TUH28" s="251"/>
      <c r="TUI28" s="251"/>
      <c r="TUJ28" s="251"/>
      <c r="TUK28" s="251"/>
      <c r="TUL28" s="251"/>
      <c r="TUM28" s="251"/>
      <c r="TUN28" s="251"/>
      <c r="TUO28" s="251"/>
      <c r="TUP28" s="251"/>
      <c r="TUQ28" s="251"/>
      <c r="TUR28" s="251"/>
      <c r="TUS28" s="251"/>
      <c r="TUT28" s="251"/>
      <c r="TUU28" s="251"/>
      <c r="TUV28" s="251"/>
      <c r="TUW28" s="251"/>
      <c r="TUX28" s="251"/>
      <c r="TUY28" s="251"/>
      <c r="TUZ28" s="251"/>
      <c r="TVA28" s="251"/>
      <c r="TVB28" s="251"/>
      <c r="TVC28" s="251"/>
      <c r="TVD28" s="251"/>
      <c r="TVE28" s="251"/>
      <c r="TVF28" s="251"/>
      <c r="TVG28" s="251"/>
      <c r="TVH28" s="251"/>
      <c r="TVI28" s="251"/>
      <c r="TVJ28" s="251"/>
      <c r="TVK28" s="251"/>
      <c r="TVL28" s="251"/>
      <c r="TVM28" s="251"/>
      <c r="TVN28" s="251"/>
      <c r="TVO28" s="251"/>
      <c r="TVP28" s="251"/>
      <c r="TVQ28" s="251"/>
      <c r="TVR28" s="251"/>
      <c r="TVS28" s="251"/>
      <c r="TVT28" s="251"/>
      <c r="TVU28" s="251"/>
      <c r="TVV28" s="251"/>
      <c r="TVW28" s="251"/>
      <c r="TVX28" s="251"/>
      <c r="TVY28" s="251"/>
      <c r="TVZ28" s="251"/>
      <c r="TWA28" s="251"/>
      <c r="TWB28" s="251"/>
      <c r="TWC28" s="251"/>
      <c r="TWD28" s="251"/>
      <c r="TWE28" s="251"/>
      <c r="TWF28" s="251"/>
      <c r="TWG28" s="251"/>
      <c r="TWH28" s="251"/>
      <c r="TWI28" s="251"/>
      <c r="TWJ28" s="251"/>
      <c r="TWK28" s="251"/>
      <c r="TWL28" s="251"/>
      <c r="TWM28" s="251"/>
      <c r="TWN28" s="251"/>
      <c r="TWO28" s="251"/>
      <c r="TWP28" s="251"/>
      <c r="TWQ28" s="251"/>
      <c r="TWR28" s="251"/>
      <c r="TWS28" s="251"/>
      <c r="TWT28" s="251"/>
      <c r="TWU28" s="251"/>
      <c r="TWV28" s="251"/>
      <c r="TWW28" s="251"/>
      <c r="TWX28" s="251"/>
      <c r="TWY28" s="251"/>
      <c r="TWZ28" s="251"/>
      <c r="TXA28" s="251"/>
      <c r="TXB28" s="251"/>
      <c r="TXC28" s="251"/>
      <c r="TXD28" s="251"/>
      <c r="TXE28" s="251"/>
      <c r="TXF28" s="251"/>
      <c r="TXG28" s="251"/>
      <c r="TXH28" s="251"/>
      <c r="TXI28" s="251"/>
      <c r="TXJ28" s="251"/>
      <c r="TXK28" s="251"/>
      <c r="TXL28" s="251"/>
      <c r="TXM28" s="251"/>
      <c r="TXN28" s="251"/>
      <c r="TXO28" s="251"/>
      <c r="TXP28" s="251"/>
      <c r="TXQ28" s="251"/>
      <c r="TXR28" s="251"/>
      <c r="TXS28" s="251"/>
      <c r="TXT28" s="251"/>
      <c r="TXU28" s="251"/>
      <c r="TXV28" s="251"/>
      <c r="TXW28" s="251"/>
      <c r="TXX28" s="251"/>
      <c r="TXY28" s="251"/>
      <c r="TXZ28" s="251"/>
      <c r="TYA28" s="251"/>
      <c r="TYB28" s="251"/>
      <c r="TYC28" s="251"/>
      <c r="TYD28" s="251"/>
      <c r="TYE28" s="251"/>
      <c r="TYF28" s="251"/>
      <c r="TYG28" s="251"/>
      <c r="TYH28" s="251"/>
      <c r="TYI28" s="251"/>
      <c r="TYJ28" s="251"/>
      <c r="TYK28" s="251"/>
      <c r="TYL28" s="251"/>
      <c r="TYM28" s="251"/>
      <c r="TYN28" s="251"/>
      <c r="TYO28" s="251"/>
      <c r="TYP28" s="251"/>
      <c r="TYQ28" s="251"/>
      <c r="TYR28" s="251"/>
      <c r="TYS28" s="251"/>
      <c r="TYT28" s="251"/>
      <c r="TYU28" s="251"/>
      <c r="TYV28" s="251"/>
      <c r="TYW28" s="251"/>
      <c r="TYX28" s="251"/>
      <c r="TYY28" s="251"/>
      <c r="TYZ28" s="251"/>
      <c r="TZA28" s="251"/>
      <c r="TZB28" s="251"/>
      <c r="TZC28" s="251"/>
      <c r="TZD28" s="251"/>
      <c r="TZE28" s="251"/>
      <c r="TZF28" s="251"/>
      <c r="TZG28" s="251"/>
      <c r="TZH28" s="251"/>
      <c r="TZI28" s="251"/>
      <c r="TZJ28" s="251"/>
      <c r="TZK28" s="251"/>
      <c r="TZL28" s="251"/>
      <c r="TZM28" s="251"/>
      <c r="TZN28" s="251"/>
      <c r="TZO28" s="251"/>
      <c r="TZP28" s="251"/>
      <c r="TZQ28" s="251"/>
      <c r="TZR28" s="251"/>
      <c r="TZS28" s="251"/>
      <c r="TZT28" s="251"/>
      <c r="TZU28" s="251"/>
      <c r="TZV28" s="251"/>
      <c r="TZW28" s="251"/>
      <c r="TZX28" s="251"/>
      <c r="TZY28" s="251"/>
      <c r="TZZ28" s="251"/>
      <c r="UAA28" s="251"/>
      <c r="UAB28" s="251"/>
      <c r="UAC28" s="251"/>
      <c r="UAD28" s="251"/>
      <c r="UAE28" s="251"/>
      <c r="UAF28" s="251"/>
      <c r="UAG28" s="251"/>
      <c r="UAH28" s="251"/>
      <c r="UAI28" s="251"/>
      <c r="UAJ28" s="251"/>
      <c r="UAK28" s="251"/>
      <c r="UAL28" s="251"/>
      <c r="UAM28" s="251"/>
      <c r="UAN28" s="251"/>
      <c r="UAO28" s="251"/>
      <c r="UAP28" s="251"/>
      <c r="UAQ28" s="251"/>
      <c r="UAR28" s="251"/>
      <c r="UAS28" s="251"/>
      <c r="UAT28" s="251"/>
      <c r="UAU28" s="251"/>
      <c r="UAV28" s="251"/>
      <c r="UAW28" s="251"/>
      <c r="UAX28" s="251"/>
      <c r="UAY28" s="251"/>
      <c r="UAZ28" s="251"/>
      <c r="UBA28" s="251"/>
      <c r="UBB28" s="251"/>
      <c r="UBC28" s="251"/>
      <c r="UBD28" s="251"/>
      <c r="UBE28" s="251"/>
      <c r="UBF28" s="251"/>
      <c r="UBG28" s="251"/>
      <c r="UBH28" s="251"/>
      <c r="UBI28" s="251"/>
      <c r="UBJ28" s="251"/>
      <c r="UBK28" s="251"/>
      <c r="UBL28" s="251"/>
      <c r="UBM28" s="251"/>
      <c r="UBN28" s="251"/>
      <c r="UBO28" s="251"/>
      <c r="UBP28" s="251"/>
      <c r="UBQ28" s="251"/>
      <c r="UBR28" s="251"/>
      <c r="UBS28" s="251"/>
      <c r="UBT28" s="251"/>
      <c r="UBU28" s="251"/>
      <c r="UBV28" s="251"/>
      <c r="UBW28" s="251"/>
      <c r="UBX28" s="251"/>
      <c r="UBY28" s="251"/>
      <c r="UBZ28" s="251"/>
      <c r="UCA28" s="251"/>
      <c r="UCB28" s="251"/>
      <c r="UCC28" s="251"/>
      <c r="UCD28" s="251"/>
      <c r="UCE28" s="251"/>
      <c r="UCF28" s="251"/>
      <c r="UCG28" s="251"/>
      <c r="UCH28" s="251"/>
      <c r="UCI28" s="251"/>
      <c r="UCJ28" s="251"/>
      <c r="UCK28" s="251"/>
      <c r="UCL28" s="251"/>
      <c r="UCM28" s="251"/>
      <c r="UCN28" s="251"/>
      <c r="UCO28" s="251"/>
      <c r="UCP28" s="251"/>
      <c r="UCQ28" s="251"/>
      <c r="UCR28" s="251"/>
      <c r="UCS28" s="251"/>
      <c r="UCT28" s="251"/>
      <c r="UCU28" s="251"/>
      <c r="UCV28" s="251"/>
      <c r="UCW28" s="251"/>
      <c r="UCX28" s="251"/>
      <c r="UCY28" s="251"/>
      <c r="UCZ28" s="251"/>
      <c r="UDA28" s="251"/>
      <c r="UDB28" s="251"/>
      <c r="UDC28" s="251"/>
      <c r="UDD28" s="251"/>
      <c r="UDE28" s="251"/>
      <c r="UDF28" s="251"/>
      <c r="UDG28" s="251"/>
      <c r="UDH28" s="251"/>
      <c r="UDI28" s="251"/>
      <c r="UDJ28" s="251"/>
      <c r="UDK28" s="251"/>
      <c r="UDL28" s="251"/>
      <c r="UDM28" s="251"/>
      <c r="UDN28" s="251"/>
      <c r="UDO28" s="251"/>
      <c r="UDP28" s="251"/>
      <c r="UDQ28" s="251"/>
      <c r="UDR28" s="251"/>
      <c r="UDS28" s="251"/>
      <c r="UDT28" s="251"/>
      <c r="UDU28" s="251"/>
      <c r="UDV28" s="251"/>
      <c r="UDW28" s="251"/>
      <c r="UDX28" s="251"/>
      <c r="UDY28" s="251"/>
      <c r="UDZ28" s="251"/>
      <c r="UEA28" s="251"/>
      <c r="UEB28" s="251"/>
      <c r="UEC28" s="251"/>
      <c r="UED28" s="251"/>
      <c r="UEE28" s="251"/>
      <c r="UEF28" s="251"/>
      <c r="UEG28" s="251"/>
      <c r="UEH28" s="251"/>
      <c r="UEI28" s="251"/>
      <c r="UEJ28" s="251"/>
      <c r="UEK28" s="251"/>
      <c r="UEL28" s="251"/>
      <c r="UEM28" s="251"/>
      <c r="UEN28" s="251"/>
      <c r="UEO28" s="251"/>
      <c r="UEP28" s="251"/>
      <c r="UEQ28" s="251"/>
      <c r="UER28" s="251"/>
      <c r="UES28" s="251"/>
      <c r="UET28" s="251"/>
      <c r="UEU28" s="251"/>
      <c r="UEV28" s="251"/>
      <c r="UEW28" s="251"/>
      <c r="UEX28" s="251"/>
      <c r="UEY28" s="251"/>
      <c r="UEZ28" s="251"/>
      <c r="UFA28" s="251"/>
      <c r="UFB28" s="251"/>
      <c r="UFC28" s="251"/>
      <c r="UFD28" s="251"/>
      <c r="UFE28" s="251"/>
      <c r="UFF28" s="251"/>
      <c r="UFG28" s="251"/>
      <c r="UFH28" s="251"/>
      <c r="UFI28" s="251"/>
      <c r="UFJ28" s="251"/>
      <c r="UFK28" s="251"/>
      <c r="UFL28" s="251"/>
      <c r="UFM28" s="251"/>
      <c r="UFN28" s="251"/>
      <c r="UFO28" s="251"/>
      <c r="UFP28" s="251"/>
      <c r="UFQ28" s="251"/>
      <c r="UFR28" s="251"/>
      <c r="UFS28" s="251"/>
      <c r="UFT28" s="251"/>
      <c r="UFU28" s="251"/>
      <c r="UFV28" s="251"/>
      <c r="UFW28" s="251"/>
      <c r="UFX28" s="251"/>
      <c r="UFY28" s="251"/>
      <c r="UFZ28" s="251"/>
      <c r="UGA28" s="251"/>
      <c r="UGB28" s="251"/>
      <c r="UGC28" s="251"/>
      <c r="UGD28" s="251"/>
      <c r="UGE28" s="251"/>
      <c r="UGF28" s="251"/>
      <c r="UGG28" s="251"/>
      <c r="UGH28" s="251"/>
      <c r="UGI28" s="251"/>
      <c r="UGJ28" s="251"/>
      <c r="UGK28" s="251"/>
      <c r="UGL28" s="251"/>
      <c r="UGM28" s="251"/>
      <c r="UGN28" s="251"/>
      <c r="UGO28" s="251"/>
      <c r="UGP28" s="251"/>
      <c r="UGQ28" s="251"/>
      <c r="UGR28" s="251"/>
      <c r="UGS28" s="251"/>
      <c r="UGT28" s="251"/>
      <c r="UGU28" s="251"/>
      <c r="UGV28" s="251"/>
      <c r="UGW28" s="251"/>
      <c r="UGX28" s="251"/>
      <c r="UGY28" s="251"/>
      <c r="UGZ28" s="251"/>
      <c r="UHA28" s="251"/>
      <c r="UHB28" s="251"/>
      <c r="UHC28" s="251"/>
      <c r="UHD28" s="251"/>
      <c r="UHE28" s="251"/>
      <c r="UHF28" s="251"/>
      <c r="UHG28" s="251"/>
      <c r="UHH28" s="251"/>
      <c r="UHI28" s="251"/>
      <c r="UHJ28" s="251"/>
      <c r="UHK28" s="251"/>
      <c r="UHL28" s="251"/>
      <c r="UHM28" s="251"/>
      <c r="UHN28" s="251"/>
      <c r="UHO28" s="251"/>
      <c r="UHP28" s="251"/>
      <c r="UHQ28" s="251"/>
      <c r="UHR28" s="251"/>
      <c r="UHS28" s="251"/>
      <c r="UHT28" s="251"/>
      <c r="UHU28" s="251"/>
      <c r="UHV28" s="251"/>
      <c r="UHW28" s="251"/>
      <c r="UHX28" s="251"/>
      <c r="UHY28" s="251"/>
      <c r="UHZ28" s="251"/>
      <c r="UIA28" s="251"/>
      <c r="UIB28" s="251"/>
      <c r="UIC28" s="251"/>
      <c r="UID28" s="251"/>
      <c r="UIE28" s="251"/>
      <c r="UIF28" s="251"/>
      <c r="UIG28" s="251"/>
      <c r="UIH28" s="251"/>
      <c r="UII28" s="251"/>
      <c r="UIJ28" s="251"/>
      <c r="UIK28" s="251"/>
      <c r="UIL28" s="251"/>
      <c r="UIM28" s="251"/>
      <c r="UIN28" s="251"/>
      <c r="UIO28" s="251"/>
      <c r="UIP28" s="251"/>
      <c r="UIQ28" s="251"/>
      <c r="UIR28" s="251"/>
      <c r="UIS28" s="251"/>
      <c r="UIT28" s="251"/>
      <c r="UIU28" s="251"/>
      <c r="UIV28" s="251"/>
      <c r="UIW28" s="251"/>
      <c r="UIX28" s="251"/>
      <c r="UIY28" s="251"/>
      <c r="UIZ28" s="251"/>
      <c r="UJA28" s="251"/>
      <c r="UJB28" s="251"/>
      <c r="UJC28" s="251"/>
      <c r="UJD28" s="251"/>
      <c r="UJE28" s="251"/>
      <c r="UJF28" s="251"/>
      <c r="UJG28" s="251"/>
      <c r="UJH28" s="251"/>
      <c r="UJI28" s="251"/>
      <c r="UJJ28" s="251"/>
      <c r="UJK28" s="251"/>
      <c r="UJL28" s="251"/>
      <c r="UJM28" s="251"/>
      <c r="UJN28" s="251"/>
      <c r="UJO28" s="251"/>
      <c r="UJP28" s="251"/>
      <c r="UJQ28" s="251"/>
      <c r="UJR28" s="251"/>
      <c r="UJS28" s="251"/>
      <c r="UJT28" s="251"/>
      <c r="UJU28" s="251"/>
      <c r="UJV28" s="251"/>
      <c r="UJW28" s="251"/>
      <c r="UJX28" s="251"/>
      <c r="UJY28" s="251"/>
      <c r="UJZ28" s="251"/>
      <c r="UKA28" s="251"/>
      <c r="UKB28" s="251"/>
      <c r="UKC28" s="251"/>
      <c r="UKD28" s="251"/>
      <c r="UKE28" s="251"/>
      <c r="UKF28" s="251"/>
      <c r="UKG28" s="251"/>
      <c r="UKH28" s="251"/>
      <c r="UKI28" s="251"/>
      <c r="UKJ28" s="251"/>
      <c r="UKK28" s="251"/>
      <c r="UKL28" s="251"/>
      <c r="UKM28" s="251"/>
      <c r="UKN28" s="251"/>
      <c r="UKO28" s="251"/>
      <c r="UKP28" s="251"/>
      <c r="UKQ28" s="251"/>
      <c r="UKR28" s="251"/>
      <c r="UKS28" s="251"/>
      <c r="UKT28" s="251"/>
      <c r="UKU28" s="251"/>
      <c r="UKV28" s="251"/>
      <c r="UKW28" s="251"/>
      <c r="UKX28" s="251"/>
      <c r="UKY28" s="251"/>
      <c r="UKZ28" s="251"/>
      <c r="ULA28" s="251"/>
      <c r="ULB28" s="251"/>
      <c r="ULC28" s="251"/>
      <c r="ULD28" s="251"/>
      <c r="ULE28" s="251"/>
      <c r="ULF28" s="251"/>
      <c r="ULG28" s="251"/>
      <c r="ULH28" s="251"/>
      <c r="ULI28" s="251"/>
      <c r="ULJ28" s="251"/>
      <c r="ULK28" s="251"/>
      <c r="ULL28" s="251"/>
      <c r="ULM28" s="251"/>
      <c r="ULN28" s="251"/>
      <c r="ULO28" s="251"/>
      <c r="ULP28" s="251"/>
      <c r="ULQ28" s="251"/>
      <c r="ULR28" s="251"/>
      <c r="ULS28" s="251"/>
      <c r="ULT28" s="251"/>
      <c r="ULU28" s="251"/>
      <c r="ULV28" s="251"/>
      <c r="ULW28" s="251"/>
      <c r="ULX28" s="251"/>
      <c r="ULY28" s="251"/>
      <c r="ULZ28" s="251"/>
      <c r="UMA28" s="251"/>
      <c r="UMB28" s="251"/>
      <c r="UMC28" s="251"/>
      <c r="UMD28" s="251"/>
      <c r="UME28" s="251"/>
      <c r="UMF28" s="251"/>
      <c r="UMG28" s="251"/>
      <c r="UMH28" s="251"/>
      <c r="UMI28" s="251"/>
      <c r="UMJ28" s="251"/>
      <c r="UMK28" s="251"/>
      <c r="UML28" s="251"/>
      <c r="UMM28" s="251"/>
      <c r="UMN28" s="251"/>
      <c r="UMO28" s="251"/>
      <c r="UMP28" s="251"/>
      <c r="UMQ28" s="251"/>
      <c r="UMR28" s="251"/>
      <c r="UMS28" s="251"/>
      <c r="UMT28" s="251"/>
      <c r="UMU28" s="251"/>
      <c r="UMV28" s="251"/>
      <c r="UMW28" s="251"/>
      <c r="UMX28" s="251"/>
      <c r="UMY28" s="251"/>
      <c r="UMZ28" s="251"/>
      <c r="UNA28" s="251"/>
      <c r="UNB28" s="251"/>
      <c r="UNC28" s="251"/>
      <c r="UND28" s="251"/>
      <c r="UNE28" s="251"/>
      <c r="UNF28" s="251"/>
      <c r="UNG28" s="251"/>
      <c r="UNH28" s="251"/>
      <c r="UNI28" s="251"/>
      <c r="UNJ28" s="251"/>
      <c r="UNK28" s="251"/>
      <c r="UNL28" s="251"/>
      <c r="UNM28" s="251"/>
      <c r="UNN28" s="251"/>
      <c r="UNO28" s="251"/>
      <c r="UNP28" s="251"/>
      <c r="UNQ28" s="251"/>
      <c r="UNR28" s="251"/>
      <c r="UNS28" s="251"/>
      <c r="UNT28" s="251"/>
      <c r="UNU28" s="251"/>
      <c r="UNV28" s="251"/>
      <c r="UNW28" s="251"/>
      <c r="UNX28" s="251"/>
      <c r="UNY28" s="251"/>
      <c r="UNZ28" s="251"/>
      <c r="UOA28" s="251"/>
      <c r="UOB28" s="251"/>
      <c r="UOC28" s="251"/>
      <c r="UOD28" s="251"/>
      <c r="UOE28" s="251"/>
      <c r="UOF28" s="251"/>
      <c r="UOG28" s="251"/>
      <c r="UOH28" s="251"/>
      <c r="UOI28" s="251"/>
      <c r="UOJ28" s="251"/>
      <c r="UOK28" s="251"/>
      <c r="UOL28" s="251"/>
      <c r="UOM28" s="251"/>
      <c r="UON28" s="251"/>
      <c r="UOO28" s="251"/>
      <c r="UOP28" s="251"/>
      <c r="UOQ28" s="251"/>
      <c r="UOR28" s="251"/>
      <c r="UOS28" s="251"/>
      <c r="UOT28" s="251"/>
      <c r="UOU28" s="251"/>
      <c r="UOV28" s="251"/>
      <c r="UOW28" s="251"/>
      <c r="UOX28" s="251"/>
      <c r="UOY28" s="251"/>
      <c r="UOZ28" s="251"/>
      <c r="UPA28" s="251"/>
      <c r="UPB28" s="251"/>
      <c r="UPC28" s="251"/>
      <c r="UPD28" s="251"/>
      <c r="UPE28" s="251"/>
      <c r="UPF28" s="251"/>
      <c r="UPG28" s="251"/>
      <c r="UPH28" s="251"/>
      <c r="UPI28" s="251"/>
      <c r="UPJ28" s="251"/>
      <c r="UPK28" s="251"/>
      <c r="UPL28" s="251"/>
      <c r="UPM28" s="251"/>
      <c r="UPN28" s="251"/>
      <c r="UPO28" s="251"/>
      <c r="UPP28" s="251"/>
      <c r="UPQ28" s="251"/>
      <c r="UPR28" s="251"/>
      <c r="UPS28" s="251"/>
      <c r="UPT28" s="251"/>
      <c r="UPU28" s="251"/>
      <c r="UPV28" s="251"/>
      <c r="UPW28" s="251"/>
      <c r="UPX28" s="251"/>
      <c r="UPY28" s="251"/>
      <c r="UPZ28" s="251"/>
      <c r="UQA28" s="251"/>
      <c r="UQB28" s="251"/>
      <c r="UQC28" s="251"/>
      <c r="UQD28" s="251"/>
      <c r="UQE28" s="251"/>
      <c r="UQF28" s="251"/>
      <c r="UQG28" s="251"/>
      <c r="UQH28" s="251"/>
      <c r="UQI28" s="251"/>
      <c r="UQJ28" s="251"/>
      <c r="UQK28" s="251"/>
      <c r="UQL28" s="251"/>
      <c r="UQM28" s="251"/>
      <c r="UQN28" s="251"/>
      <c r="UQO28" s="251"/>
      <c r="UQP28" s="251"/>
      <c r="UQQ28" s="251"/>
      <c r="UQR28" s="251"/>
      <c r="UQS28" s="251"/>
      <c r="UQT28" s="251"/>
      <c r="UQU28" s="251"/>
      <c r="UQV28" s="251"/>
      <c r="UQW28" s="251"/>
      <c r="UQX28" s="251"/>
      <c r="UQY28" s="251"/>
      <c r="UQZ28" s="251"/>
      <c r="URA28" s="251"/>
      <c r="URB28" s="251"/>
      <c r="URC28" s="251"/>
      <c r="URD28" s="251"/>
      <c r="URE28" s="251"/>
      <c r="URF28" s="251"/>
      <c r="URG28" s="251"/>
      <c r="URH28" s="251"/>
      <c r="URI28" s="251"/>
      <c r="URJ28" s="251"/>
      <c r="URK28" s="251"/>
      <c r="URL28" s="251"/>
      <c r="URM28" s="251"/>
      <c r="URN28" s="251"/>
      <c r="URO28" s="251"/>
      <c r="URP28" s="251"/>
      <c r="URQ28" s="251"/>
      <c r="URR28" s="251"/>
      <c r="URS28" s="251"/>
      <c r="URT28" s="251"/>
      <c r="URU28" s="251"/>
      <c r="URV28" s="251"/>
      <c r="URW28" s="251"/>
      <c r="URX28" s="251"/>
      <c r="URY28" s="251"/>
      <c r="URZ28" s="251"/>
      <c r="USA28" s="251"/>
      <c r="USB28" s="251"/>
      <c r="USC28" s="251"/>
      <c r="USD28" s="251"/>
      <c r="USE28" s="251"/>
      <c r="USF28" s="251"/>
      <c r="USG28" s="251"/>
      <c r="USH28" s="251"/>
      <c r="USI28" s="251"/>
      <c r="USJ28" s="251"/>
      <c r="USK28" s="251"/>
      <c r="USL28" s="251"/>
      <c r="USM28" s="251"/>
      <c r="USN28" s="251"/>
      <c r="USO28" s="251"/>
      <c r="USP28" s="251"/>
      <c r="USQ28" s="251"/>
      <c r="USR28" s="251"/>
      <c r="USS28" s="251"/>
      <c r="UST28" s="251"/>
      <c r="USU28" s="251"/>
      <c r="USV28" s="251"/>
      <c r="USW28" s="251"/>
      <c r="USX28" s="251"/>
      <c r="USY28" s="251"/>
      <c r="USZ28" s="251"/>
      <c r="UTA28" s="251"/>
      <c r="UTB28" s="251"/>
      <c r="UTC28" s="251"/>
      <c r="UTD28" s="251"/>
      <c r="UTE28" s="251"/>
      <c r="UTF28" s="251"/>
      <c r="UTG28" s="251"/>
      <c r="UTH28" s="251"/>
      <c r="UTI28" s="251"/>
      <c r="UTJ28" s="251"/>
      <c r="UTK28" s="251"/>
      <c r="UTL28" s="251"/>
      <c r="UTM28" s="251"/>
      <c r="UTN28" s="251"/>
      <c r="UTO28" s="251"/>
      <c r="UTP28" s="251"/>
      <c r="UTQ28" s="251"/>
      <c r="UTR28" s="251"/>
      <c r="UTS28" s="251"/>
      <c r="UTT28" s="251"/>
      <c r="UTU28" s="251"/>
      <c r="UTV28" s="251"/>
      <c r="UTW28" s="251"/>
      <c r="UTX28" s="251"/>
      <c r="UTY28" s="251"/>
      <c r="UTZ28" s="251"/>
      <c r="UUA28" s="251"/>
      <c r="UUB28" s="251"/>
      <c r="UUC28" s="251"/>
      <c r="UUD28" s="251"/>
      <c r="UUE28" s="251"/>
      <c r="UUF28" s="251"/>
      <c r="UUG28" s="251"/>
      <c r="UUH28" s="251"/>
      <c r="UUI28" s="251"/>
      <c r="UUJ28" s="251"/>
      <c r="UUK28" s="251"/>
      <c r="UUL28" s="251"/>
      <c r="UUM28" s="251"/>
      <c r="UUN28" s="251"/>
      <c r="UUO28" s="251"/>
      <c r="UUP28" s="251"/>
      <c r="UUQ28" s="251"/>
      <c r="UUR28" s="251"/>
      <c r="UUS28" s="251"/>
      <c r="UUT28" s="251"/>
      <c r="UUU28" s="251"/>
      <c r="UUV28" s="251"/>
      <c r="UUW28" s="251"/>
      <c r="UUX28" s="251"/>
      <c r="UUY28" s="251"/>
      <c r="UUZ28" s="251"/>
      <c r="UVA28" s="251"/>
      <c r="UVB28" s="251"/>
      <c r="UVC28" s="251"/>
      <c r="UVD28" s="251"/>
      <c r="UVE28" s="251"/>
      <c r="UVF28" s="251"/>
      <c r="UVG28" s="251"/>
      <c r="UVH28" s="251"/>
      <c r="UVI28" s="251"/>
      <c r="UVJ28" s="251"/>
      <c r="UVK28" s="251"/>
      <c r="UVL28" s="251"/>
      <c r="UVM28" s="251"/>
      <c r="UVN28" s="251"/>
      <c r="UVO28" s="251"/>
      <c r="UVP28" s="251"/>
      <c r="UVQ28" s="251"/>
      <c r="UVR28" s="251"/>
      <c r="UVS28" s="251"/>
      <c r="UVT28" s="251"/>
      <c r="UVU28" s="251"/>
      <c r="UVV28" s="251"/>
      <c r="UVW28" s="251"/>
      <c r="UVX28" s="251"/>
      <c r="UVY28" s="251"/>
      <c r="UVZ28" s="251"/>
      <c r="UWA28" s="251"/>
      <c r="UWB28" s="251"/>
      <c r="UWC28" s="251"/>
      <c r="UWD28" s="251"/>
      <c r="UWE28" s="251"/>
      <c r="UWF28" s="251"/>
      <c r="UWG28" s="251"/>
      <c r="UWH28" s="251"/>
      <c r="UWI28" s="251"/>
      <c r="UWJ28" s="251"/>
      <c r="UWK28" s="251"/>
      <c r="UWL28" s="251"/>
      <c r="UWM28" s="251"/>
      <c r="UWN28" s="251"/>
      <c r="UWO28" s="251"/>
      <c r="UWP28" s="251"/>
      <c r="UWQ28" s="251"/>
      <c r="UWR28" s="251"/>
      <c r="UWS28" s="251"/>
      <c r="UWT28" s="251"/>
      <c r="UWU28" s="251"/>
      <c r="UWV28" s="251"/>
      <c r="UWW28" s="251"/>
      <c r="UWX28" s="251"/>
      <c r="UWY28" s="251"/>
      <c r="UWZ28" s="251"/>
      <c r="UXA28" s="251"/>
      <c r="UXB28" s="251"/>
      <c r="UXC28" s="251"/>
      <c r="UXD28" s="251"/>
      <c r="UXE28" s="251"/>
      <c r="UXF28" s="251"/>
      <c r="UXG28" s="251"/>
      <c r="UXH28" s="251"/>
      <c r="UXI28" s="251"/>
      <c r="UXJ28" s="251"/>
      <c r="UXK28" s="251"/>
      <c r="UXL28" s="251"/>
      <c r="UXM28" s="251"/>
      <c r="UXN28" s="251"/>
      <c r="UXO28" s="251"/>
      <c r="UXP28" s="251"/>
      <c r="UXQ28" s="251"/>
      <c r="UXR28" s="251"/>
      <c r="UXS28" s="251"/>
      <c r="UXT28" s="251"/>
      <c r="UXU28" s="251"/>
      <c r="UXV28" s="251"/>
      <c r="UXW28" s="251"/>
      <c r="UXX28" s="251"/>
      <c r="UXY28" s="251"/>
      <c r="UXZ28" s="251"/>
      <c r="UYA28" s="251"/>
      <c r="UYB28" s="251"/>
      <c r="UYC28" s="251"/>
      <c r="UYD28" s="251"/>
      <c r="UYE28" s="251"/>
      <c r="UYF28" s="251"/>
      <c r="UYG28" s="251"/>
      <c r="UYH28" s="251"/>
      <c r="UYI28" s="251"/>
      <c r="UYJ28" s="251"/>
      <c r="UYK28" s="251"/>
      <c r="UYL28" s="251"/>
      <c r="UYM28" s="251"/>
      <c r="UYN28" s="251"/>
      <c r="UYO28" s="251"/>
      <c r="UYP28" s="251"/>
      <c r="UYQ28" s="251"/>
      <c r="UYR28" s="251"/>
      <c r="UYS28" s="251"/>
      <c r="UYT28" s="251"/>
      <c r="UYU28" s="251"/>
      <c r="UYV28" s="251"/>
      <c r="UYW28" s="251"/>
      <c r="UYX28" s="251"/>
      <c r="UYY28" s="251"/>
      <c r="UYZ28" s="251"/>
      <c r="UZA28" s="251"/>
      <c r="UZB28" s="251"/>
      <c r="UZC28" s="251"/>
      <c r="UZD28" s="251"/>
      <c r="UZE28" s="251"/>
      <c r="UZF28" s="251"/>
      <c r="UZG28" s="251"/>
      <c r="UZH28" s="251"/>
      <c r="UZI28" s="251"/>
      <c r="UZJ28" s="251"/>
      <c r="UZK28" s="251"/>
      <c r="UZL28" s="251"/>
      <c r="UZM28" s="251"/>
      <c r="UZN28" s="251"/>
      <c r="UZO28" s="251"/>
      <c r="UZP28" s="251"/>
      <c r="UZQ28" s="251"/>
      <c r="UZR28" s="251"/>
      <c r="UZS28" s="251"/>
      <c r="UZT28" s="251"/>
      <c r="UZU28" s="251"/>
      <c r="UZV28" s="251"/>
      <c r="UZW28" s="251"/>
      <c r="UZX28" s="251"/>
      <c r="UZY28" s="251"/>
      <c r="UZZ28" s="251"/>
      <c r="VAA28" s="251"/>
      <c r="VAB28" s="251"/>
      <c r="VAC28" s="251"/>
      <c r="VAD28" s="251"/>
      <c r="VAE28" s="251"/>
      <c r="VAF28" s="251"/>
      <c r="VAG28" s="251"/>
      <c r="VAH28" s="251"/>
      <c r="VAI28" s="251"/>
      <c r="VAJ28" s="251"/>
      <c r="VAK28" s="251"/>
      <c r="VAL28" s="251"/>
      <c r="VAM28" s="251"/>
      <c r="VAN28" s="251"/>
      <c r="VAO28" s="251"/>
      <c r="VAP28" s="251"/>
      <c r="VAQ28" s="251"/>
      <c r="VAR28" s="251"/>
      <c r="VAS28" s="251"/>
      <c r="VAT28" s="251"/>
      <c r="VAU28" s="251"/>
      <c r="VAV28" s="251"/>
      <c r="VAW28" s="251"/>
      <c r="VAX28" s="251"/>
      <c r="VAY28" s="251"/>
      <c r="VAZ28" s="251"/>
      <c r="VBA28" s="251"/>
      <c r="VBB28" s="251"/>
      <c r="VBC28" s="251"/>
      <c r="VBD28" s="251"/>
      <c r="VBE28" s="251"/>
      <c r="VBF28" s="251"/>
      <c r="VBG28" s="251"/>
      <c r="VBH28" s="251"/>
      <c r="VBI28" s="251"/>
      <c r="VBJ28" s="251"/>
      <c r="VBK28" s="251"/>
      <c r="VBL28" s="251"/>
      <c r="VBM28" s="251"/>
      <c r="VBN28" s="251"/>
      <c r="VBO28" s="251"/>
      <c r="VBP28" s="251"/>
      <c r="VBQ28" s="251"/>
      <c r="VBR28" s="251"/>
      <c r="VBS28" s="251"/>
      <c r="VBT28" s="251"/>
      <c r="VBU28" s="251"/>
      <c r="VBV28" s="251"/>
      <c r="VBW28" s="251"/>
      <c r="VBX28" s="251"/>
      <c r="VBY28" s="251"/>
      <c r="VBZ28" s="251"/>
      <c r="VCA28" s="251"/>
      <c r="VCB28" s="251"/>
      <c r="VCC28" s="251"/>
      <c r="VCD28" s="251"/>
      <c r="VCE28" s="251"/>
      <c r="VCF28" s="251"/>
      <c r="VCG28" s="251"/>
      <c r="VCH28" s="251"/>
      <c r="VCI28" s="251"/>
      <c r="VCJ28" s="251"/>
      <c r="VCK28" s="251"/>
      <c r="VCL28" s="251"/>
      <c r="VCM28" s="251"/>
      <c r="VCN28" s="251"/>
      <c r="VCO28" s="251"/>
      <c r="VCP28" s="251"/>
      <c r="VCQ28" s="251"/>
      <c r="VCR28" s="251"/>
      <c r="VCS28" s="251"/>
      <c r="VCT28" s="251"/>
      <c r="VCU28" s="251"/>
      <c r="VCV28" s="251"/>
      <c r="VCW28" s="251"/>
      <c r="VCX28" s="251"/>
      <c r="VCY28" s="251"/>
      <c r="VCZ28" s="251"/>
      <c r="VDA28" s="251"/>
      <c r="VDB28" s="251"/>
      <c r="VDC28" s="251"/>
      <c r="VDD28" s="251"/>
      <c r="VDE28" s="251"/>
      <c r="VDF28" s="251"/>
      <c r="VDG28" s="251"/>
      <c r="VDH28" s="251"/>
      <c r="VDI28" s="251"/>
      <c r="VDJ28" s="251"/>
      <c r="VDK28" s="251"/>
      <c r="VDL28" s="251"/>
      <c r="VDM28" s="251"/>
      <c r="VDN28" s="251"/>
      <c r="VDO28" s="251"/>
      <c r="VDP28" s="251"/>
      <c r="VDQ28" s="251"/>
      <c r="VDR28" s="251"/>
      <c r="VDS28" s="251"/>
      <c r="VDT28" s="251"/>
      <c r="VDU28" s="251"/>
      <c r="VDV28" s="251"/>
      <c r="VDW28" s="251"/>
      <c r="VDX28" s="251"/>
      <c r="VDY28" s="251"/>
      <c r="VDZ28" s="251"/>
      <c r="VEA28" s="251"/>
      <c r="VEB28" s="251"/>
      <c r="VEC28" s="251"/>
      <c r="VED28" s="251"/>
      <c r="VEE28" s="251"/>
      <c r="VEF28" s="251"/>
      <c r="VEG28" s="251"/>
      <c r="VEH28" s="251"/>
      <c r="VEI28" s="251"/>
      <c r="VEJ28" s="251"/>
      <c r="VEK28" s="251"/>
      <c r="VEL28" s="251"/>
      <c r="VEM28" s="251"/>
      <c r="VEN28" s="251"/>
      <c r="VEO28" s="251"/>
      <c r="VEP28" s="251"/>
      <c r="VEQ28" s="251"/>
      <c r="VER28" s="251"/>
      <c r="VES28" s="251"/>
      <c r="VET28" s="251"/>
      <c r="VEU28" s="251"/>
      <c r="VEV28" s="251"/>
      <c r="VEW28" s="251"/>
      <c r="VEX28" s="251"/>
      <c r="VEY28" s="251"/>
      <c r="VEZ28" s="251"/>
      <c r="VFA28" s="251"/>
      <c r="VFB28" s="251"/>
      <c r="VFC28" s="251"/>
      <c r="VFD28" s="251"/>
      <c r="VFE28" s="251"/>
      <c r="VFF28" s="251"/>
      <c r="VFG28" s="251"/>
      <c r="VFH28" s="251"/>
      <c r="VFI28" s="251"/>
      <c r="VFJ28" s="251"/>
      <c r="VFK28" s="251"/>
      <c r="VFL28" s="251"/>
      <c r="VFM28" s="251"/>
      <c r="VFN28" s="251"/>
      <c r="VFO28" s="251"/>
      <c r="VFP28" s="251"/>
      <c r="VFQ28" s="251"/>
      <c r="VFR28" s="251"/>
      <c r="VFS28" s="251"/>
      <c r="VFT28" s="251"/>
      <c r="VFU28" s="251"/>
      <c r="VFV28" s="251"/>
      <c r="VFW28" s="251"/>
      <c r="VFX28" s="251"/>
      <c r="VFY28" s="251"/>
      <c r="VFZ28" s="251"/>
      <c r="VGA28" s="251"/>
      <c r="VGB28" s="251"/>
      <c r="VGC28" s="251"/>
      <c r="VGD28" s="251"/>
      <c r="VGE28" s="251"/>
      <c r="VGF28" s="251"/>
      <c r="VGG28" s="251"/>
      <c r="VGH28" s="251"/>
      <c r="VGI28" s="251"/>
      <c r="VGJ28" s="251"/>
      <c r="VGK28" s="251"/>
      <c r="VGL28" s="251"/>
      <c r="VGM28" s="251"/>
      <c r="VGN28" s="251"/>
      <c r="VGO28" s="251"/>
      <c r="VGP28" s="251"/>
      <c r="VGQ28" s="251"/>
      <c r="VGR28" s="251"/>
      <c r="VGS28" s="251"/>
      <c r="VGT28" s="251"/>
      <c r="VGU28" s="251"/>
      <c r="VGV28" s="251"/>
      <c r="VGW28" s="251"/>
      <c r="VGX28" s="251"/>
      <c r="VGY28" s="251"/>
      <c r="VGZ28" s="251"/>
      <c r="VHA28" s="251"/>
      <c r="VHB28" s="251"/>
      <c r="VHC28" s="251"/>
      <c r="VHD28" s="251"/>
      <c r="VHE28" s="251"/>
      <c r="VHF28" s="251"/>
      <c r="VHG28" s="251"/>
      <c r="VHH28" s="251"/>
      <c r="VHI28" s="251"/>
      <c r="VHJ28" s="251"/>
      <c r="VHK28" s="251"/>
      <c r="VHL28" s="251"/>
      <c r="VHM28" s="251"/>
      <c r="VHN28" s="251"/>
      <c r="VHO28" s="251"/>
      <c r="VHP28" s="251"/>
      <c r="VHQ28" s="251"/>
      <c r="VHR28" s="251"/>
      <c r="VHS28" s="251"/>
      <c r="VHT28" s="251"/>
      <c r="VHU28" s="251"/>
      <c r="VHV28" s="251"/>
      <c r="VHW28" s="251"/>
      <c r="VHX28" s="251"/>
      <c r="VHY28" s="251"/>
      <c r="VHZ28" s="251"/>
      <c r="VIA28" s="251"/>
      <c r="VIB28" s="251"/>
      <c r="VIC28" s="251"/>
      <c r="VID28" s="251"/>
      <c r="VIE28" s="251"/>
      <c r="VIF28" s="251"/>
      <c r="VIG28" s="251"/>
      <c r="VIH28" s="251"/>
      <c r="VII28" s="251"/>
      <c r="VIJ28" s="251"/>
      <c r="VIK28" s="251"/>
      <c r="VIL28" s="251"/>
      <c r="VIM28" s="251"/>
      <c r="VIN28" s="251"/>
      <c r="VIO28" s="251"/>
      <c r="VIP28" s="251"/>
      <c r="VIQ28" s="251"/>
      <c r="VIR28" s="251"/>
      <c r="VIS28" s="251"/>
      <c r="VIT28" s="251"/>
      <c r="VIU28" s="251"/>
      <c r="VIV28" s="251"/>
      <c r="VIW28" s="251"/>
      <c r="VIX28" s="251"/>
      <c r="VIY28" s="251"/>
      <c r="VIZ28" s="251"/>
      <c r="VJA28" s="251"/>
      <c r="VJB28" s="251"/>
      <c r="VJC28" s="251"/>
      <c r="VJD28" s="251"/>
      <c r="VJE28" s="251"/>
      <c r="VJF28" s="251"/>
      <c r="VJG28" s="251"/>
      <c r="VJH28" s="251"/>
      <c r="VJI28" s="251"/>
      <c r="VJJ28" s="251"/>
      <c r="VJK28" s="251"/>
      <c r="VJL28" s="251"/>
      <c r="VJM28" s="251"/>
      <c r="VJN28" s="251"/>
      <c r="VJO28" s="251"/>
      <c r="VJP28" s="251"/>
      <c r="VJQ28" s="251"/>
      <c r="VJR28" s="251"/>
      <c r="VJS28" s="251"/>
      <c r="VJT28" s="251"/>
      <c r="VJU28" s="251"/>
      <c r="VJV28" s="251"/>
      <c r="VJW28" s="251"/>
      <c r="VJX28" s="251"/>
      <c r="VJY28" s="251"/>
      <c r="VJZ28" s="251"/>
      <c r="VKA28" s="251"/>
      <c r="VKB28" s="251"/>
      <c r="VKC28" s="251"/>
      <c r="VKD28" s="251"/>
      <c r="VKE28" s="251"/>
      <c r="VKF28" s="251"/>
      <c r="VKG28" s="251"/>
      <c r="VKH28" s="251"/>
      <c r="VKI28" s="251"/>
      <c r="VKJ28" s="251"/>
      <c r="VKK28" s="251"/>
      <c r="VKL28" s="251"/>
      <c r="VKM28" s="251"/>
      <c r="VKN28" s="251"/>
      <c r="VKO28" s="251"/>
      <c r="VKP28" s="251"/>
      <c r="VKQ28" s="251"/>
      <c r="VKR28" s="251"/>
      <c r="VKS28" s="251"/>
      <c r="VKT28" s="251"/>
      <c r="VKU28" s="251"/>
      <c r="VKV28" s="251"/>
      <c r="VKW28" s="251"/>
      <c r="VKX28" s="251"/>
      <c r="VKY28" s="251"/>
      <c r="VKZ28" s="251"/>
      <c r="VLA28" s="251"/>
      <c r="VLB28" s="251"/>
      <c r="VLC28" s="251"/>
      <c r="VLD28" s="251"/>
      <c r="VLE28" s="251"/>
      <c r="VLF28" s="251"/>
      <c r="VLG28" s="251"/>
      <c r="VLH28" s="251"/>
      <c r="VLI28" s="251"/>
      <c r="VLJ28" s="251"/>
      <c r="VLK28" s="251"/>
      <c r="VLL28" s="251"/>
      <c r="VLM28" s="251"/>
      <c r="VLN28" s="251"/>
      <c r="VLO28" s="251"/>
      <c r="VLP28" s="251"/>
      <c r="VLQ28" s="251"/>
      <c r="VLR28" s="251"/>
      <c r="VLS28" s="251"/>
      <c r="VLT28" s="251"/>
      <c r="VLU28" s="251"/>
      <c r="VLV28" s="251"/>
      <c r="VLW28" s="251"/>
      <c r="VLX28" s="251"/>
      <c r="VLY28" s="251"/>
      <c r="VLZ28" s="251"/>
      <c r="VMA28" s="251"/>
      <c r="VMB28" s="251"/>
      <c r="VMC28" s="251"/>
      <c r="VMD28" s="251"/>
      <c r="VME28" s="251"/>
      <c r="VMF28" s="251"/>
      <c r="VMG28" s="251"/>
      <c r="VMH28" s="251"/>
      <c r="VMI28" s="251"/>
      <c r="VMJ28" s="251"/>
      <c r="VMK28" s="251"/>
      <c r="VML28" s="251"/>
      <c r="VMM28" s="251"/>
      <c r="VMN28" s="251"/>
      <c r="VMO28" s="251"/>
      <c r="VMP28" s="251"/>
      <c r="VMQ28" s="251"/>
      <c r="VMR28" s="251"/>
      <c r="VMS28" s="251"/>
      <c r="VMT28" s="251"/>
      <c r="VMU28" s="251"/>
      <c r="VMV28" s="251"/>
      <c r="VMW28" s="251"/>
      <c r="VMX28" s="251"/>
      <c r="VMY28" s="251"/>
      <c r="VMZ28" s="251"/>
      <c r="VNA28" s="251"/>
      <c r="VNB28" s="251"/>
      <c r="VNC28" s="251"/>
      <c r="VND28" s="251"/>
      <c r="VNE28" s="251"/>
      <c r="VNF28" s="251"/>
      <c r="VNG28" s="251"/>
      <c r="VNH28" s="251"/>
      <c r="VNI28" s="251"/>
      <c r="VNJ28" s="251"/>
      <c r="VNK28" s="251"/>
      <c r="VNL28" s="251"/>
      <c r="VNM28" s="251"/>
      <c r="VNN28" s="251"/>
      <c r="VNO28" s="251"/>
      <c r="VNP28" s="251"/>
      <c r="VNQ28" s="251"/>
      <c r="VNR28" s="251"/>
      <c r="VNS28" s="251"/>
      <c r="VNT28" s="251"/>
      <c r="VNU28" s="251"/>
      <c r="VNV28" s="251"/>
      <c r="VNW28" s="251"/>
      <c r="VNX28" s="251"/>
      <c r="VNY28" s="251"/>
      <c r="VNZ28" s="251"/>
      <c r="VOA28" s="251"/>
      <c r="VOB28" s="251"/>
      <c r="VOC28" s="251"/>
      <c r="VOD28" s="251"/>
      <c r="VOE28" s="251"/>
      <c r="VOF28" s="251"/>
      <c r="VOG28" s="251"/>
      <c r="VOH28" s="251"/>
      <c r="VOI28" s="251"/>
      <c r="VOJ28" s="251"/>
      <c r="VOK28" s="251"/>
      <c r="VOL28" s="251"/>
      <c r="VOM28" s="251"/>
      <c r="VON28" s="251"/>
      <c r="VOO28" s="251"/>
      <c r="VOP28" s="251"/>
      <c r="VOQ28" s="251"/>
      <c r="VOR28" s="251"/>
      <c r="VOS28" s="251"/>
      <c r="VOT28" s="251"/>
      <c r="VOU28" s="251"/>
      <c r="VOV28" s="251"/>
      <c r="VOW28" s="251"/>
      <c r="VOX28" s="251"/>
      <c r="VOY28" s="251"/>
      <c r="VOZ28" s="251"/>
      <c r="VPA28" s="251"/>
      <c r="VPB28" s="251"/>
      <c r="VPC28" s="251"/>
      <c r="VPD28" s="251"/>
      <c r="VPE28" s="251"/>
      <c r="VPF28" s="251"/>
      <c r="VPG28" s="251"/>
      <c r="VPH28" s="251"/>
      <c r="VPI28" s="251"/>
      <c r="VPJ28" s="251"/>
      <c r="VPK28" s="251"/>
      <c r="VPL28" s="251"/>
      <c r="VPM28" s="251"/>
      <c r="VPN28" s="251"/>
      <c r="VPO28" s="251"/>
      <c r="VPP28" s="251"/>
      <c r="VPQ28" s="251"/>
      <c r="VPR28" s="251"/>
      <c r="VPS28" s="251"/>
      <c r="VPT28" s="251"/>
      <c r="VPU28" s="251"/>
      <c r="VPV28" s="251"/>
      <c r="VPW28" s="251"/>
      <c r="VPX28" s="251"/>
      <c r="VPY28" s="251"/>
      <c r="VPZ28" s="251"/>
      <c r="VQA28" s="251"/>
      <c r="VQB28" s="251"/>
      <c r="VQC28" s="251"/>
      <c r="VQD28" s="251"/>
      <c r="VQE28" s="251"/>
      <c r="VQF28" s="251"/>
      <c r="VQG28" s="251"/>
      <c r="VQH28" s="251"/>
      <c r="VQI28" s="251"/>
      <c r="VQJ28" s="251"/>
      <c r="VQK28" s="251"/>
      <c r="VQL28" s="251"/>
      <c r="VQM28" s="251"/>
      <c r="VQN28" s="251"/>
      <c r="VQO28" s="251"/>
      <c r="VQP28" s="251"/>
      <c r="VQQ28" s="251"/>
      <c r="VQR28" s="251"/>
      <c r="VQS28" s="251"/>
      <c r="VQT28" s="251"/>
      <c r="VQU28" s="251"/>
      <c r="VQV28" s="251"/>
      <c r="VQW28" s="251"/>
      <c r="VQX28" s="251"/>
      <c r="VQY28" s="251"/>
      <c r="VQZ28" s="251"/>
      <c r="VRA28" s="251"/>
      <c r="VRB28" s="251"/>
      <c r="VRC28" s="251"/>
      <c r="VRD28" s="251"/>
      <c r="VRE28" s="251"/>
      <c r="VRF28" s="251"/>
      <c r="VRG28" s="251"/>
      <c r="VRH28" s="251"/>
      <c r="VRI28" s="251"/>
      <c r="VRJ28" s="251"/>
      <c r="VRK28" s="251"/>
      <c r="VRL28" s="251"/>
      <c r="VRM28" s="251"/>
      <c r="VRN28" s="251"/>
      <c r="VRO28" s="251"/>
      <c r="VRP28" s="251"/>
      <c r="VRQ28" s="251"/>
      <c r="VRR28" s="251"/>
      <c r="VRS28" s="251"/>
      <c r="VRT28" s="251"/>
      <c r="VRU28" s="251"/>
      <c r="VRV28" s="251"/>
      <c r="VRW28" s="251"/>
      <c r="VRX28" s="251"/>
      <c r="VRY28" s="251"/>
      <c r="VRZ28" s="251"/>
      <c r="VSA28" s="251"/>
      <c r="VSB28" s="251"/>
      <c r="VSC28" s="251"/>
      <c r="VSD28" s="251"/>
      <c r="VSE28" s="251"/>
      <c r="VSF28" s="251"/>
      <c r="VSG28" s="251"/>
      <c r="VSH28" s="251"/>
      <c r="VSI28" s="251"/>
      <c r="VSJ28" s="251"/>
      <c r="VSK28" s="251"/>
      <c r="VSL28" s="251"/>
      <c r="VSM28" s="251"/>
      <c r="VSN28" s="251"/>
      <c r="VSO28" s="251"/>
      <c r="VSP28" s="251"/>
      <c r="VSQ28" s="251"/>
      <c r="VSR28" s="251"/>
      <c r="VSS28" s="251"/>
      <c r="VST28" s="251"/>
      <c r="VSU28" s="251"/>
      <c r="VSV28" s="251"/>
      <c r="VSW28" s="251"/>
      <c r="VSX28" s="251"/>
      <c r="VSY28" s="251"/>
      <c r="VSZ28" s="251"/>
      <c r="VTA28" s="251"/>
      <c r="VTB28" s="251"/>
      <c r="VTC28" s="251"/>
      <c r="VTD28" s="251"/>
      <c r="VTE28" s="251"/>
      <c r="VTF28" s="251"/>
      <c r="VTG28" s="251"/>
      <c r="VTH28" s="251"/>
      <c r="VTI28" s="251"/>
      <c r="VTJ28" s="251"/>
      <c r="VTK28" s="251"/>
      <c r="VTL28" s="251"/>
      <c r="VTM28" s="251"/>
      <c r="VTN28" s="251"/>
      <c r="VTO28" s="251"/>
      <c r="VTP28" s="251"/>
      <c r="VTQ28" s="251"/>
      <c r="VTR28" s="251"/>
      <c r="VTS28" s="251"/>
      <c r="VTT28" s="251"/>
      <c r="VTU28" s="251"/>
      <c r="VTV28" s="251"/>
      <c r="VTW28" s="251"/>
      <c r="VTX28" s="251"/>
      <c r="VTY28" s="251"/>
      <c r="VTZ28" s="251"/>
      <c r="VUA28" s="251"/>
      <c r="VUB28" s="251"/>
      <c r="VUC28" s="251"/>
      <c r="VUD28" s="251"/>
      <c r="VUE28" s="251"/>
      <c r="VUF28" s="251"/>
      <c r="VUG28" s="251"/>
      <c r="VUH28" s="251"/>
      <c r="VUI28" s="251"/>
      <c r="VUJ28" s="251"/>
      <c r="VUK28" s="251"/>
      <c r="VUL28" s="251"/>
      <c r="VUM28" s="251"/>
      <c r="VUN28" s="251"/>
      <c r="VUO28" s="251"/>
      <c r="VUP28" s="251"/>
      <c r="VUQ28" s="251"/>
      <c r="VUR28" s="251"/>
      <c r="VUS28" s="251"/>
      <c r="VUT28" s="251"/>
      <c r="VUU28" s="251"/>
      <c r="VUV28" s="251"/>
      <c r="VUW28" s="251"/>
      <c r="VUX28" s="251"/>
      <c r="VUY28" s="251"/>
      <c r="VUZ28" s="251"/>
      <c r="VVA28" s="251"/>
      <c r="VVB28" s="251"/>
      <c r="VVC28" s="251"/>
      <c r="VVD28" s="251"/>
      <c r="VVE28" s="251"/>
      <c r="VVF28" s="251"/>
      <c r="VVG28" s="251"/>
      <c r="VVH28" s="251"/>
      <c r="VVI28" s="251"/>
      <c r="VVJ28" s="251"/>
      <c r="VVK28" s="251"/>
      <c r="VVL28" s="251"/>
      <c r="VVM28" s="251"/>
      <c r="VVN28" s="251"/>
      <c r="VVO28" s="251"/>
      <c r="VVP28" s="251"/>
      <c r="VVQ28" s="251"/>
      <c r="VVR28" s="251"/>
      <c r="VVS28" s="251"/>
      <c r="VVT28" s="251"/>
      <c r="VVU28" s="251"/>
      <c r="VVV28" s="251"/>
      <c r="VVW28" s="251"/>
      <c r="VVX28" s="251"/>
      <c r="VVY28" s="251"/>
      <c r="VVZ28" s="251"/>
      <c r="VWA28" s="251"/>
      <c r="VWB28" s="251"/>
      <c r="VWC28" s="251"/>
      <c r="VWD28" s="251"/>
      <c r="VWE28" s="251"/>
      <c r="VWF28" s="251"/>
      <c r="VWG28" s="251"/>
      <c r="VWH28" s="251"/>
      <c r="VWI28" s="251"/>
      <c r="VWJ28" s="251"/>
      <c r="VWK28" s="251"/>
      <c r="VWL28" s="251"/>
      <c r="VWM28" s="251"/>
      <c r="VWN28" s="251"/>
      <c r="VWO28" s="251"/>
      <c r="VWP28" s="251"/>
      <c r="VWQ28" s="251"/>
      <c r="VWR28" s="251"/>
      <c r="VWS28" s="251"/>
      <c r="VWT28" s="251"/>
      <c r="VWU28" s="251"/>
      <c r="VWV28" s="251"/>
      <c r="VWW28" s="251"/>
      <c r="VWX28" s="251"/>
      <c r="VWY28" s="251"/>
      <c r="VWZ28" s="251"/>
      <c r="VXA28" s="251"/>
      <c r="VXB28" s="251"/>
      <c r="VXC28" s="251"/>
      <c r="VXD28" s="251"/>
      <c r="VXE28" s="251"/>
      <c r="VXF28" s="251"/>
      <c r="VXG28" s="251"/>
      <c r="VXH28" s="251"/>
      <c r="VXI28" s="251"/>
      <c r="VXJ28" s="251"/>
      <c r="VXK28" s="251"/>
      <c r="VXL28" s="251"/>
      <c r="VXM28" s="251"/>
      <c r="VXN28" s="251"/>
      <c r="VXO28" s="251"/>
      <c r="VXP28" s="251"/>
      <c r="VXQ28" s="251"/>
      <c r="VXR28" s="251"/>
      <c r="VXS28" s="251"/>
      <c r="VXT28" s="251"/>
      <c r="VXU28" s="251"/>
      <c r="VXV28" s="251"/>
      <c r="VXW28" s="251"/>
      <c r="VXX28" s="251"/>
      <c r="VXY28" s="251"/>
      <c r="VXZ28" s="251"/>
      <c r="VYA28" s="251"/>
      <c r="VYB28" s="251"/>
      <c r="VYC28" s="251"/>
      <c r="VYD28" s="251"/>
      <c r="VYE28" s="251"/>
      <c r="VYF28" s="251"/>
      <c r="VYG28" s="251"/>
      <c r="VYH28" s="251"/>
      <c r="VYI28" s="251"/>
      <c r="VYJ28" s="251"/>
      <c r="VYK28" s="251"/>
      <c r="VYL28" s="251"/>
      <c r="VYM28" s="251"/>
      <c r="VYN28" s="251"/>
      <c r="VYO28" s="251"/>
      <c r="VYP28" s="251"/>
      <c r="VYQ28" s="251"/>
      <c r="VYR28" s="251"/>
      <c r="VYS28" s="251"/>
      <c r="VYT28" s="251"/>
      <c r="VYU28" s="251"/>
      <c r="VYV28" s="251"/>
      <c r="VYW28" s="251"/>
      <c r="VYX28" s="251"/>
      <c r="VYY28" s="251"/>
      <c r="VYZ28" s="251"/>
      <c r="VZA28" s="251"/>
      <c r="VZB28" s="251"/>
      <c r="VZC28" s="251"/>
      <c r="VZD28" s="251"/>
      <c r="VZE28" s="251"/>
      <c r="VZF28" s="251"/>
      <c r="VZG28" s="251"/>
      <c r="VZH28" s="251"/>
      <c r="VZI28" s="251"/>
      <c r="VZJ28" s="251"/>
      <c r="VZK28" s="251"/>
      <c r="VZL28" s="251"/>
      <c r="VZM28" s="251"/>
      <c r="VZN28" s="251"/>
      <c r="VZO28" s="251"/>
      <c r="VZP28" s="251"/>
      <c r="VZQ28" s="251"/>
      <c r="VZR28" s="251"/>
      <c r="VZS28" s="251"/>
      <c r="VZT28" s="251"/>
      <c r="VZU28" s="251"/>
      <c r="VZV28" s="251"/>
      <c r="VZW28" s="251"/>
      <c r="VZX28" s="251"/>
      <c r="VZY28" s="251"/>
      <c r="VZZ28" s="251"/>
      <c r="WAA28" s="251"/>
      <c r="WAB28" s="251"/>
      <c r="WAC28" s="251"/>
      <c r="WAD28" s="251"/>
      <c r="WAE28" s="251"/>
      <c r="WAF28" s="251"/>
      <c r="WAG28" s="251"/>
      <c r="WAH28" s="251"/>
      <c r="WAI28" s="251"/>
      <c r="WAJ28" s="251"/>
      <c r="WAK28" s="251"/>
      <c r="WAL28" s="251"/>
      <c r="WAM28" s="251"/>
      <c r="WAN28" s="251"/>
      <c r="WAO28" s="251"/>
      <c r="WAP28" s="251"/>
      <c r="WAQ28" s="251"/>
      <c r="WAR28" s="251"/>
      <c r="WAS28" s="251"/>
      <c r="WAT28" s="251"/>
      <c r="WAU28" s="251"/>
      <c r="WAV28" s="251"/>
      <c r="WAW28" s="251"/>
      <c r="WAX28" s="251"/>
      <c r="WAY28" s="251"/>
      <c r="WAZ28" s="251"/>
      <c r="WBA28" s="251"/>
      <c r="WBB28" s="251"/>
      <c r="WBC28" s="251"/>
      <c r="WBD28" s="251"/>
      <c r="WBE28" s="251"/>
      <c r="WBF28" s="251"/>
      <c r="WBG28" s="251"/>
      <c r="WBH28" s="251"/>
      <c r="WBI28" s="251"/>
      <c r="WBJ28" s="251"/>
      <c r="WBK28" s="251"/>
      <c r="WBL28" s="251"/>
      <c r="WBM28" s="251"/>
      <c r="WBN28" s="251"/>
      <c r="WBO28" s="251"/>
      <c r="WBP28" s="251"/>
      <c r="WBQ28" s="251"/>
      <c r="WBR28" s="251"/>
      <c r="WBS28" s="251"/>
      <c r="WBT28" s="251"/>
      <c r="WBU28" s="251"/>
      <c r="WBV28" s="251"/>
      <c r="WBW28" s="251"/>
      <c r="WBX28" s="251"/>
      <c r="WBY28" s="251"/>
      <c r="WBZ28" s="251"/>
      <c r="WCA28" s="251"/>
      <c r="WCB28" s="251"/>
      <c r="WCC28" s="251"/>
      <c r="WCD28" s="251"/>
      <c r="WCE28" s="251"/>
      <c r="WCF28" s="251"/>
      <c r="WCG28" s="251"/>
      <c r="WCH28" s="251"/>
      <c r="WCI28" s="251"/>
      <c r="WCJ28" s="251"/>
      <c r="WCK28" s="251"/>
      <c r="WCL28" s="251"/>
      <c r="WCM28" s="251"/>
      <c r="WCN28" s="251"/>
      <c r="WCO28" s="251"/>
      <c r="WCP28" s="251"/>
      <c r="WCQ28" s="251"/>
      <c r="WCR28" s="251"/>
      <c r="WCS28" s="251"/>
      <c r="WCT28" s="251"/>
      <c r="WCU28" s="251"/>
      <c r="WCV28" s="251"/>
      <c r="WCW28" s="251"/>
      <c r="WCX28" s="251"/>
      <c r="WCY28" s="251"/>
      <c r="WCZ28" s="251"/>
      <c r="WDA28" s="251"/>
      <c r="WDB28" s="251"/>
      <c r="WDC28" s="251"/>
      <c r="WDD28" s="251"/>
      <c r="WDE28" s="251"/>
      <c r="WDF28" s="251"/>
      <c r="WDG28" s="251"/>
      <c r="WDH28" s="251"/>
      <c r="WDI28" s="251"/>
      <c r="WDJ28" s="251"/>
      <c r="WDK28" s="251"/>
      <c r="WDL28" s="251"/>
      <c r="WDM28" s="251"/>
      <c r="WDN28" s="251"/>
      <c r="WDO28" s="251"/>
      <c r="WDP28" s="251"/>
      <c r="WDQ28" s="251"/>
      <c r="WDR28" s="251"/>
      <c r="WDS28" s="251"/>
      <c r="WDT28" s="251"/>
      <c r="WDU28" s="251"/>
      <c r="WDV28" s="251"/>
      <c r="WDW28" s="251"/>
      <c r="WDX28" s="251"/>
      <c r="WDY28" s="251"/>
      <c r="WDZ28" s="251"/>
      <c r="WEA28" s="251"/>
      <c r="WEB28" s="251"/>
      <c r="WEC28" s="251"/>
      <c r="WED28" s="251"/>
      <c r="WEE28" s="251"/>
      <c r="WEF28" s="251"/>
      <c r="WEG28" s="251"/>
      <c r="WEH28" s="251"/>
      <c r="WEI28" s="251"/>
      <c r="WEJ28" s="251"/>
      <c r="WEK28" s="251"/>
      <c r="WEL28" s="251"/>
      <c r="WEM28" s="251"/>
      <c r="WEN28" s="251"/>
      <c r="WEO28" s="251"/>
      <c r="WEP28" s="251"/>
      <c r="WEQ28" s="251"/>
      <c r="WER28" s="251"/>
      <c r="WES28" s="251"/>
      <c r="WET28" s="251"/>
      <c r="WEU28" s="251"/>
      <c r="WEV28" s="251"/>
      <c r="WEW28" s="251"/>
      <c r="WEX28" s="251"/>
      <c r="WEY28" s="251"/>
      <c r="WEZ28" s="251"/>
      <c r="WFA28" s="251"/>
      <c r="WFB28" s="251"/>
      <c r="WFC28" s="251"/>
      <c r="WFD28" s="251"/>
      <c r="WFE28" s="251"/>
      <c r="WFF28" s="251"/>
      <c r="WFG28" s="251"/>
      <c r="WFH28" s="251"/>
      <c r="WFI28" s="251"/>
      <c r="WFJ28" s="251"/>
      <c r="WFK28" s="251"/>
      <c r="WFL28" s="251"/>
      <c r="WFM28" s="251"/>
      <c r="WFN28" s="251"/>
      <c r="WFO28" s="251"/>
      <c r="WFP28" s="251"/>
      <c r="WFQ28" s="251"/>
      <c r="WFR28" s="251"/>
      <c r="WFS28" s="251"/>
      <c r="WFT28" s="251"/>
      <c r="WFU28" s="251"/>
      <c r="WFV28" s="251"/>
      <c r="WFW28" s="251"/>
      <c r="WFX28" s="251"/>
      <c r="WFY28" s="251"/>
      <c r="WFZ28" s="251"/>
      <c r="WGA28" s="251"/>
      <c r="WGB28" s="251"/>
      <c r="WGC28" s="251"/>
      <c r="WGD28" s="251"/>
      <c r="WGE28" s="251"/>
      <c r="WGF28" s="251"/>
      <c r="WGG28" s="251"/>
      <c r="WGH28" s="251"/>
      <c r="WGI28" s="251"/>
      <c r="WGJ28" s="251"/>
      <c r="WGK28" s="251"/>
      <c r="WGL28" s="251"/>
      <c r="WGM28" s="251"/>
      <c r="WGN28" s="251"/>
      <c r="WGO28" s="251"/>
      <c r="WGP28" s="251"/>
      <c r="WGQ28" s="251"/>
      <c r="WGR28" s="251"/>
      <c r="WGS28" s="251"/>
      <c r="WGT28" s="251"/>
      <c r="WGU28" s="251"/>
      <c r="WGV28" s="251"/>
      <c r="WGW28" s="251"/>
      <c r="WGX28" s="251"/>
      <c r="WGY28" s="251"/>
      <c r="WGZ28" s="251"/>
      <c r="WHA28" s="251"/>
      <c r="WHB28" s="251"/>
      <c r="WHC28" s="251"/>
      <c r="WHD28" s="251"/>
      <c r="WHE28" s="251"/>
      <c r="WHF28" s="251"/>
      <c r="WHG28" s="251"/>
      <c r="WHH28" s="251"/>
      <c r="WHI28" s="251"/>
      <c r="WHJ28" s="251"/>
      <c r="WHK28" s="251"/>
      <c r="WHL28" s="251"/>
      <c r="WHM28" s="251"/>
      <c r="WHN28" s="251"/>
      <c r="WHO28" s="251"/>
      <c r="WHP28" s="251"/>
      <c r="WHQ28" s="251"/>
      <c r="WHR28" s="251"/>
      <c r="WHS28" s="251"/>
      <c r="WHT28" s="251"/>
      <c r="WHU28" s="251"/>
      <c r="WHV28" s="251"/>
      <c r="WHW28" s="251"/>
      <c r="WHX28" s="251"/>
      <c r="WHY28" s="251"/>
      <c r="WHZ28" s="251"/>
      <c r="WIA28" s="251"/>
      <c r="WIB28" s="251"/>
      <c r="WIC28" s="251"/>
      <c r="WID28" s="251"/>
      <c r="WIE28" s="251"/>
      <c r="WIF28" s="251"/>
      <c r="WIG28" s="251"/>
      <c r="WIH28" s="251"/>
      <c r="WII28" s="251"/>
      <c r="WIJ28" s="251"/>
      <c r="WIK28" s="251"/>
      <c r="WIL28" s="251"/>
      <c r="WIM28" s="251"/>
      <c r="WIN28" s="251"/>
      <c r="WIO28" s="251"/>
      <c r="WIP28" s="251"/>
      <c r="WIQ28" s="251"/>
      <c r="WIR28" s="251"/>
      <c r="WIS28" s="251"/>
      <c r="WIT28" s="251"/>
      <c r="WIU28" s="251"/>
      <c r="WIV28" s="251"/>
      <c r="WIW28" s="251"/>
      <c r="WIX28" s="251"/>
      <c r="WIY28" s="251"/>
      <c r="WIZ28" s="251"/>
      <c r="WJA28" s="251"/>
      <c r="WJB28" s="251"/>
      <c r="WJC28" s="251"/>
      <c r="WJD28" s="251"/>
      <c r="WJE28" s="251"/>
      <c r="WJF28" s="251"/>
      <c r="WJG28" s="251"/>
      <c r="WJH28" s="251"/>
      <c r="WJI28" s="251"/>
      <c r="WJJ28" s="251"/>
      <c r="WJK28" s="251"/>
      <c r="WJL28" s="251"/>
      <c r="WJM28" s="251"/>
      <c r="WJN28" s="251"/>
      <c r="WJO28" s="251"/>
      <c r="WJP28" s="251"/>
      <c r="WJQ28" s="251"/>
      <c r="WJR28" s="251"/>
      <c r="WJS28" s="251"/>
      <c r="WJT28" s="251"/>
      <c r="WJU28" s="251"/>
      <c r="WJV28" s="251"/>
      <c r="WJW28" s="251"/>
      <c r="WJX28" s="251"/>
      <c r="WJY28" s="251"/>
      <c r="WJZ28" s="251"/>
      <c r="WKA28" s="251"/>
      <c r="WKB28" s="251"/>
      <c r="WKC28" s="251"/>
      <c r="WKD28" s="251"/>
      <c r="WKE28" s="251"/>
      <c r="WKF28" s="251"/>
      <c r="WKG28" s="251"/>
      <c r="WKH28" s="251"/>
      <c r="WKI28" s="251"/>
      <c r="WKJ28" s="251"/>
      <c r="WKK28" s="251"/>
      <c r="WKL28" s="251"/>
      <c r="WKM28" s="251"/>
      <c r="WKN28" s="251"/>
      <c r="WKO28" s="251"/>
      <c r="WKP28" s="251"/>
      <c r="WKQ28" s="251"/>
      <c r="WKR28" s="251"/>
      <c r="WKS28" s="251"/>
      <c r="WKT28" s="251"/>
      <c r="WKU28" s="251"/>
      <c r="WKV28" s="251"/>
      <c r="WKW28" s="251"/>
      <c r="WKX28" s="251"/>
      <c r="WKY28" s="251"/>
      <c r="WKZ28" s="251"/>
      <c r="WLA28" s="251"/>
      <c r="WLB28" s="251"/>
      <c r="WLC28" s="251"/>
      <c r="WLD28" s="251"/>
      <c r="WLE28" s="251"/>
      <c r="WLF28" s="251"/>
      <c r="WLG28" s="251"/>
      <c r="WLH28" s="251"/>
      <c r="WLI28" s="251"/>
      <c r="WLJ28" s="251"/>
      <c r="WLK28" s="251"/>
      <c r="WLL28" s="251"/>
      <c r="WLM28" s="251"/>
      <c r="WLN28" s="251"/>
      <c r="WLO28" s="251"/>
      <c r="WLP28" s="251"/>
      <c r="WLQ28" s="251"/>
      <c r="WLR28" s="251"/>
      <c r="WLS28" s="251"/>
      <c r="WLT28" s="251"/>
      <c r="WLU28" s="251"/>
      <c r="WLV28" s="251"/>
      <c r="WLW28" s="251"/>
      <c r="WLX28" s="251"/>
      <c r="WLY28" s="251"/>
      <c r="WLZ28" s="251"/>
      <c r="WMA28" s="251"/>
      <c r="WMB28" s="251"/>
      <c r="WMC28" s="251"/>
      <c r="WMD28" s="251"/>
      <c r="WME28" s="251"/>
      <c r="WMF28" s="251"/>
      <c r="WMG28" s="251"/>
      <c r="WMH28" s="251"/>
      <c r="WMI28" s="251"/>
      <c r="WMJ28" s="251"/>
      <c r="WMK28" s="251"/>
      <c r="WML28" s="251"/>
      <c r="WMM28" s="251"/>
      <c r="WMN28" s="251"/>
      <c r="WMO28" s="251"/>
      <c r="WMP28" s="251"/>
      <c r="WMQ28" s="251"/>
      <c r="WMR28" s="251"/>
      <c r="WMS28" s="251"/>
      <c r="WMT28" s="251"/>
      <c r="WMU28" s="251"/>
      <c r="WMV28" s="251"/>
      <c r="WMW28" s="251"/>
      <c r="WMX28" s="251"/>
      <c r="WMY28" s="251"/>
      <c r="WMZ28" s="251"/>
      <c r="WNA28" s="251"/>
      <c r="WNB28" s="251"/>
      <c r="WNC28" s="251"/>
      <c r="WND28" s="251"/>
      <c r="WNE28" s="251"/>
      <c r="WNF28" s="251"/>
      <c r="WNG28" s="251"/>
      <c r="WNH28" s="251"/>
      <c r="WNI28" s="251"/>
      <c r="WNJ28" s="251"/>
      <c r="WNK28" s="251"/>
      <c r="WNL28" s="251"/>
      <c r="WNM28" s="251"/>
      <c r="WNN28" s="251"/>
      <c r="WNO28" s="251"/>
      <c r="WNP28" s="251"/>
      <c r="WNQ28" s="251"/>
      <c r="WNR28" s="251"/>
      <c r="WNS28" s="251"/>
      <c r="WNT28" s="251"/>
      <c r="WNU28" s="251"/>
      <c r="WNV28" s="251"/>
      <c r="WNW28" s="251"/>
      <c r="WNX28" s="251"/>
      <c r="WNY28" s="251"/>
      <c r="WNZ28" s="251"/>
      <c r="WOA28" s="251"/>
      <c r="WOB28" s="251"/>
      <c r="WOC28" s="251"/>
      <c r="WOD28" s="251"/>
      <c r="WOE28" s="251"/>
      <c r="WOF28" s="251"/>
      <c r="WOG28" s="251"/>
      <c r="WOH28" s="251"/>
      <c r="WOI28" s="251"/>
      <c r="WOJ28" s="251"/>
      <c r="WOK28" s="251"/>
      <c r="WOL28" s="251"/>
      <c r="WOM28" s="251"/>
      <c r="WON28" s="251"/>
      <c r="WOO28" s="251"/>
      <c r="WOP28" s="251"/>
      <c r="WOQ28" s="251"/>
      <c r="WOR28" s="251"/>
      <c r="WOS28" s="251"/>
      <c r="WOT28" s="251"/>
      <c r="WOU28" s="251"/>
      <c r="WOV28" s="251"/>
      <c r="WOW28" s="251"/>
      <c r="WOX28" s="251"/>
      <c r="WOY28" s="251"/>
      <c r="WOZ28" s="251"/>
      <c r="WPA28" s="251"/>
      <c r="WPB28" s="251"/>
      <c r="WPC28" s="251"/>
      <c r="WPD28" s="251"/>
      <c r="WPE28" s="251"/>
      <c r="WPF28" s="251"/>
      <c r="WPG28" s="251"/>
      <c r="WPH28" s="251"/>
      <c r="WPI28" s="251"/>
      <c r="WPJ28" s="251"/>
      <c r="WPK28" s="251"/>
      <c r="WPL28" s="251"/>
      <c r="WPM28" s="251"/>
      <c r="WPN28" s="251"/>
      <c r="WPO28" s="251"/>
      <c r="WPP28" s="251"/>
      <c r="WPQ28" s="251"/>
      <c r="WPR28" s="251"/>
      <c r="WPS28" s="251"/>
      <c r="WPT28" s="251"/>
      <c r="WPU28" s="251"/>
      <c r="WPV28" s="251"/>
      <c r="WPW28" s="251"/>
      <c r="WPX28" s="251"/>
      <c r="WPY28" s="251"/>
      <c r="WPZ28" s="251"/>
      <c r="WQA28" s="251"/>
      <c r="WQB28" s="251"/>
      <c r="WQC28" s="251"/>
      <c r="WQD28" s="251"/>
      <c r="WQE28" s="251"/>
      <c r="WQF28" s="251"/>
      <c r="WQG28" s="251"/>
      <c r="WQH28" s="251"/>
      <c r="WQI28" s="251"/>
      <c r="WQJ28" s="251"/>
      <c r="WQK28" s="251"/>
      <c r="WQL28" s="251"/>
      <c r="WQM28" s="251"/>
      <c r="WQN28" s="251"/>
      <c r="WQO28" s="251"/>
      <c r="WQP28" s="251"/>
      <c r="WQQ28" s="251"/>
      <c r="WQR28" s="251"/>
      <c r="WQS28" s="251"/>
      <c r="WQT28" s="251"/>
      <c r="WQU28" s="251"/>
      <c r="WQV28" s="251"/>
      <c r="WQW28" s="251"/>
      <c r="WQX28" s="251"/>
      <c r="WQY28" s="251"/>
      <c r="WQZ28" s="251"/>
      <c r="WRA28" s="251"/>
      <c r="WRB28" s="251"/>
      <c r="WRC28" s="251"/>
      <c r="WRD28" s="251"/>
      <c r="WRE28" s="251"/>
      <c r="WRF28" s="251"/>
      <c r="WRG28" s="251"/>
      <c r="WRH28" s="251"/>
      <c r="WRI28" s="251"/>
      <c r="WRJ28" s="251"/>
      <c r="WRK28" s="251"/>
      <c r="WRL28" s="251"/>
      <c r="WRM28" s="251"/>
      <c r="WRN28" s="251"/>
      <c r="WRO28" s="251"/>
      <c r="WRP28" s="251"/>
      <c r="WRQ28" s="251"/>
      <c r="WRR28" s="251"/>
      <c r="WRS28" s="251"/>
      <c r="WRT28" s="251"/>
      <c r="WRU28" s="251"/>
      <c r="WRV28" s="251"/>
      <c r="WRW28" s="251"/>
      <c r="WRX28" s="251"/>
      <c r="WRY28" s="251"/>
      <c r="WRZ28" s="251"/>
      <c r="WSA28" s="251"/>
      <c r="WSB28" s="251"/>
      <c r="WSC28" s="251"/>
      <c r="WSD28" s="251"/>
      <c r="WSE28" s="251"/>
      <c r="WSF28" s="251"/>
      <c r="WSG28" s="251"/>
      <c r="WSH28" s="251"/>
      <c r="WSI28" s="251"/>
      <c r="WSJ28" s="251"/>
      <c r="WSK28" s="251"/>
      <c r="WSL28" s="251"/>
      <c r="WSM28" s="251"/>
      <c r="WSN28" s="251"/>
      <c r="WSO28" s="251"/>
      <c r="WSP28" s="251"/>
      <c r="WSQ28" s="251"/>
      <c r="WSR28" s="251"/>
      <c r="WSS28" s="251"/>
      <c r="WST28" s="251"/>
      <c r="WSU28" s="251"/>
      <c r="WSV28" s="251"/>
      <c r="WSW28" s="251"/>
      <c r="WSX28" s="251"/>
      <c r="WSY28" s="251"/>
      <c r="WSZ28" s="251"/>
      <c r="WTA28" s="251"/>
      <c r="WTB28" s="251"/>
      <c r="WTC28" s="251"/>
      <c r="WTD28" s="251"/>
      <c r="WTE28" s="251"/>
      <c r="WTF28" s="251"/>
      <c r="WTG28" s="251"/>
      <c r="WTH28" s="251"/>
      <c r="WTI28" s="251"/>
      <c r="WTJ28" s="251"/>
      <c r="WTK28" s="251"/>
      <c r="WTL28" s="251"/>
      <c r="WTM28" s="251"/>
      <c r="WTN28" s="251"/>
      <c r="WTO28" s="251"/>
      <c r="WTP28" s="251"/>
      <c r="WTQ28" s="251"/>
      <c r="WTR28" s="251"/>
      <c r="WTS28" s="251"/>
      <c r="WTT28" s="251"/>
      <c r="WTU28" s="251"/>
      <c r="WTV28" s="251"/>
      <c r="WTW28" s="251"/>
      <c r="WTX28" s="251"/>
      <c r="WTY28" s="251"/>
      <c r="WTZ28" s="251"/>
      <c r="WUA28" s="251"/>
      <c r="WUB28" s="251"/>
      <c r="WUC28" s="251"/>
      <c r="WUD28" s="251"/>
      <c r="WUE28" s="251"/>
      <c r="WUF28" s="251"/>
      <c r="WUG28" s="251"/>
      <c r="WUH28" s="251"/>
      <c r="WUI28" s="251"/>
      <c r="WUJ28" s="251"/>
      <c r="WUK28" s="251"/>
      <c r="WUL28" s="251"/>
      <c r="WUM28" s="251"/>
      <c r="WUN28" s="251"/>
      <c r="WUO28" s="251"/>
      <c r="WUP28" s="251"/>
      <c r="WUQ28" s="251"/>
      <c r="WUR28" s="251"/>
      <c r="WUS28" s="251"/>
      <c r="WUT28" s="251"/>
      <c r="WUU28" s="251"/>
      <c r="WUV28" s="251"/>
      <c r="WUW28" s="251"/>
      <c r="WUX28" s="251"/>
      <c r="WUY28" s="251"/>
      <c r="WUZ28" s="251"/>
      <c r="WVA28" s="251"/>
      <c r="WVB28" s="251"/>
      <c r="WVC28" s="251"/>
      <c r="WVD28" s="251"/>
      <c r="WVE28" s="251"/>
      <c r="WVF28" s="251"/>
      <c r="WVG28" s="251"/>
      <c r="WVH28" s="251"/>
      <c r="WVI28" s="251"/>
      <c r="WVJ28" s="251"/>
      <c r="WVK28" s="251"/>
      <c r="WVL28" s="251"/>
      <c r="WVM28" s="251"/>
      <c r="WVN28" s="251"/>
      <c r="WVO28" s="251"/>
      <c r="WVP28" s="251"/>
      <c r="WVQ28" s="251"/>
      <c r="WVR28" s="251"/>
      <c r="WVS28" s="251"/>
      <c r="WVT28" s="251"/>
      <c r="WVU28" s="251"/>
      <c r="WVV28" s="251"/>
      <c r="WVW28" s="251"/>
      <c r="WVX28" s="251"/>
      <c r="WVY28" s="251"/>
      <c r="WVZ28" s="251"/>
      <c r="WWA28" s="251"/>
      <c r="WWB28" s="251"/>
      <c r="WWC28" s="251"/>
      <c r="WWD28" s="251"/>
      <c r="WWE28" s="251"/>
      <c r="WWF28" s="251"/>
      <c r="WWG28" s="251"/>
      <c r="WWH28" s="251"/>
      <c r="WWI28" s="251"/>
      <c r="WWJ28" s="251"/>
      <c r="WWK28" s="251"/>
      <c r="WWL28" s="251"/>
      <c r="WWM28" s="251"/>
      <c r="WWN28" s="251"/>
      <c r="WWO28" s="251"/>
      <c r="WWP28" s="251"/>
      <c r="WWQ28" s="251"/>
      <c r="WWR28" s="251"/>
      <c r="WWS28" s="251"/>
      <c r="WWT28" s="251"/>
      <c r="WWU28" s="251"/>
      <c r="WWV28" s="251"/>
      <c r="WWW28" s="251"/>
      <c r="WWX28" s="251"/>
      <c r="WWY28" s="251"/>
      <c r="WWZ28" s="251"/>
      <c r="WXA28" s="251"/>
      <c r="WXB28" s="251"/>
      <c r="WXC28" s="251"/>
      <c r="WXD28" s="251"/>
      <c r="WXE28" s="251"/>
      <c r="WXF28" s="251"/>
      <c r="WXG28" s="251"/>
      <c r="WXH28" s="251"/>
      <c r="WXI28" s="251"/>
      <c r="WXJ28" s="251"/>
      <c r="WXK28" s="251"/>
      <c r="WXL28" s="251"/>
      <c r="WXM28" s="251"/>
      <c r="WXN28" s="251"/>
      <c r="WXO28" s="251"/>
      <c r="WXP28" s="251"/>
      <c r="WXQ28" s="251"/>
      <c r="WXR28" s="251"/>
      <c r="WXS28" s="251"/>
      <c r="WXT28" s="251"/>
      <c r="WXU28" s="251"/>
      <c r="WXV28" s="251"/>
      <c r="WXW28" s="251"/>
      <c r="WXX28" s="251"/>
      <c r="WXY28" s="251"/>
      <c r="WXZ28" s="251"/>
      <c r="WYA28" s="251"/>
      <c r="WYB28" s="251"/>
      <c r="WYC28" s="251"/>
      <c r="WYD28" s="251"/>
      <c r="WYE28" s="251"/>
      <c r="WYF28" s="251"/>
      <c r="WYG28" s="251"/>
      <c r="WYH28" s="251"/>
      <c r="WYI28" s="251"/>
      <c r="WYJ28" s="251"/>
      <c r="WYK28" s="251"/>
      <c r="WYL28" s="251"/>
      <c r="WYM28" s="251"/>
      <c r="WYN28" s="251"/>
      <c r="WYO28" s="251"/>
      <c r="WYP28" s="251"/>
      <c r="WYQ28" s="251"/>
      <c r="WYR28" s="251"/>
      <c r="WYS28" s="251"/>
      <c r="WYT28" s="251"/>
      <c r="WYU28" s="251"/>
      <c r="WYV28" s="251"/>
      <c r="WYW28" s="251"/>
      <c r="WYX28" s="251"/>
      <c r="WYY28" s="251"/>
      <c r="WYZ28" s="251"/>
      <c r="WZA28" s="251"/>
      <c r="WZB28" s="251"/>
      <c r="WZC28" s="251"/>
      <c r="WZD28" s="251"/>
      <c r="WZE28" s="251"/>
      <c r="WZF28" s="251"/>
      <c r="WZG28" s="251"/>
      <c r="WZH28" s="251"/>
      <c r="WZI28" s="251"/>
      <c r="WZJ28" s="251"/>
      <c r="WZK28" s="251"/>
      <c r="WZL28" s="251"/>
      <c r="WZM28" s="251"/>
      <c r="WZN28" s="251"/>
      <c r="WZO28" s="251"/>
      <c r="WZP28" s="251"/>
      <c r="WZQ28" s="251"/>
      <c r="WZR28" s="251"/>
      <c r="WZS28" s="251"/>
      <c r="WZT28" s="251"/>
      <c r="WZU28" s="251"/>
      <c r="WZV28" s="251"/>
      <c r="WZW28" s="251"/>
      <c r="WZX28" s="251"/>
      <c r="WZY28" s="251"/>
      <c r="WZZ28" s="251"/>
      <c r="XAA28" s="251"/>
      <c r="XAB28" s="251"/>
      <c r="XAC28" s="251"/>
      <c r="XAD28" s="251"/>
      <c r="XAE28" s="251"/>
      <c r="XAF28" s="251"/>
      <c r="XAG28" s="251"/>
      <c r="XAH28" s="251"/>
      <c r="XAI28" s="251"/>
      <c r="XAJ28" s="251"/>
      <c r="XAK28" s="251"/>
      <c r="XAL28" s="251"/>
      <c r="XAM28" s="251"/>
      <c r="XAN28" s="251"/>
      <c r="XAO28" s="251"/>
      <c r="XAP28" s="251"/>
      <c r="XAQ28" s="251"/>
      <c r="XAR28" s="251"/>
      <c r="XAS28" s="251"/>
      <c r="XAT28" s="251"/>
      <c r="XAU28" s="251"/>
      <c r="XAV28" s="251"/>
      <c r="XAW28" s="251"/>
      <c r="XAX28" s="251"/>
      <c r="XAY28" s="251"/>
      <c r="XAZ28" s="251"/>
      <c r="XBA28" s="251"/>
      <c r="XBB28" s="251"/>
      <c r="XBC28" s="251"/>
      <c r="XBD28" s="251"/>
      <c r="XBE28" s="251"/>
      <c r="XBF28" s="251"/>
      <c r="XBG28" s="251"/>
      <c r="XBH28" s="251"/>
      <c r="XBI28" s="251"/>
      <c r="XBJ28" s="251"/>
      <c r="XBK28" s="251"/>
      <c r="XBL28" s="251"/>
      <c r="XBM28" s="251"/>
      <c r="XBN28" s="251"/>
      <c r="XBO28" s="251"/>
      <c r="XBP28" s="251"/>
      <c r="XBQ28" s="251"/>
      <c r="XBR28" s="251"/>
      <c r="XBS28" s="251"/>
      <c r="XBT28" s="251"/>
      <c r="XBU28" s="251"/>
      <c r="XBV28" s="251"/>
      <c r="XBW28" s="251"/>
      <c r="XBX28" s="251"/>
      <c r="XBY28" s="251"/>
      <c r="XBZ28" s="251"/>
      <c r="XCA28" s="251"/>
      <c r="XCB28" s="251"/>
      <c r="XCC28" s="251"/>
      <c r="XCD28" s="251"/>
      <c r="XCE28" s="251"/>
      <c r="XCF28" s="251"/>
      <c r="XCG28" s="251"/>
      <c r="XCH28" s="251"/>
      <c r="XCI28" s="251"/>
      <c r="XCJ28" s="251"/>
      <c r="XCK28" s="251"/>
      <c r="XCL28" s="251"/>
      <c r="XCM28" s="251"/>
      <c r="XCN28" s="251"/>
      <c r="XCO28" s="251"/>
      <c r="XCP28" s="251"/>
      <c r="XCQ28" s="251"/>
      <c r="XCR28" s="251"/>
      <c r="XCS28" s="251"/>
      <c r="XCT28" s="251"/>
      <c r="XCU28" s="251"/>
      <c r="XCV28" s="251"/>
      <c r="XCW28" s="251"/>
      <c r="XCX28" s="251"/>
      <c r="XCY28" s="251"/>
      <c r="XCZ28" s="251"/>
      <c r="XDA28" s="251"/>
      <c r="XDB28" s="251"/>
      <c r="XDC28" s="251"/>
      <c r="XDD28" s="251"/>
      <c r="XDE28" s="251"/>
      <c r="XDF28" s="251"/>
      <c r="XDG28" s="251"/>
      <c r="XDH28" s="251"/>
      <c r="XDI28" s="251"/>
      <c r="XDJ28" s="251"/>
      <c r="XDK28" s="251"/>
      <c r="XDL28" s="251"/>
      <c r="XDM28" s="251"/>
      <c r="XDN28" s="251"/>
      <c r="XDO28" s="251"/>
      <c r="XDP28" s="251"/>
      <c r="XDQ28" s="251"/>
      <c r="XDR28" s="251"/>
      <c r="XDS28" s="251"/>
      <c r="XDT28" s="251"/>
      <c r="XDU28" s="251"/>
      <c r="XDV28" s="251"/>
      <c r="XDW28" s="251"/>
      <c r="XDX28" s="251"/>
      <c r="XDY28" s="251"/>
      <c r="XDZ28" s="251"/>
      <c r="XEA28" s="251"/>
      <c r="XEB28" s="251"/>
      <c r="XEC28" s="251"/>
      <c r="XED28" s="251"/>
      <c r="XEE28" s="251"/>
      <c r="XEF28" s="251"/>
      <c r="XEG28" s="251"/>
      <c r="XEH28" s="251"/>
      <c r="XEI28" s="251"/>
      <c r="XEJ28" s="251"/>
      <c r="XEK28" s="251"/>
      <c r="XEL28" s="251"/>
      <c r="XEM28" s="251"/>
      <c r="XEN28" s="251"/>
      <c r="XEO28" s="251"/>
      <c r="XEP28" s="251"/>
      <c r="XEQ28" s="251"/>
      <c r="XER28" s="251"/>
      <c r="XES28" s="251"/>
      <c r="XET28" s="251"/>
      <c r="XEU28" s="251"/>
      <c r="XEV28" s="251"/>
      <c r="XEW28" s="251"/>
      <c r="XEX28" s="251"/>
      <c r="XEY28" s="251"/>
      <c r="XEZ28" s="251"/>
      <c r="XFA28" s="251"/>
      <c r="XFB28" s="251"/>
      <c r="XFC28" s="251"/>
      <c r="XFD28" s="251"/>
    </row>
    <row r="29" spans="1:16384" x14ac:dyDescent="0.25">
      <c r="A29" s="252" t="s">
        <v>26</v>
      </c>
      <c r="B29" s="253" t="s">
        <v>4</v>
      </c>
      <c r="C29" s="254" t="s">
        <v>5</v>
      </c>
      <c r="D29" s="254"/>
      <c r="E29" s="164"/>
      <c r="F29" s="164"/>
    </row>
    <row r="30" spans="1:16384" s="140" customFormat="1" ht="31.5" customHeight="1" x14ac:dyDescent="0.25">
      <c r="A30" s="255"/>
      <c r="B30" s="256"/>
      <c r="C30" s="16" t="str">
        <f>C6</f>
        <v>Stan na 31/03/2023</v>
      </c>
      <c r="D30" s="16" t="str">
        <f>D6</f>
        <v>Stan na 31/12/2022</v>
      </c>
      <c r="E30" s="161"/>
      <c r="F30" s="161"/>
    </row>
    <row r="31" spans="1:16384" s="45" customFormat="1" x14ac:dyDescent="0.25">
      <c r="A31" s="257" t="s">
        <v>27</v>
      </c>
      <c r="B31" s="258"/>
      <c r="C31" s="230">
        <f>SUM(C32:C35)</f>
        <v>73744</v>
      </c>
      <c r="D31" s="230">
        <f>SUM(D32:D35)</f>
        <v>75163</v>
      </c>
      <c r="E31" s="234"/>
      <c r="F31" s="234"/>
      <c r="H31" s="259"/>
    </row>
    <row r="32" spans="1:16384" s="45" customFormat="1" x14ac:dyDescent="0.25">
      <c r="A32" s="260" t="s">
        <v>29</v>
      </c>
      <c r="B32" s="261"/>
      <c r="C32" s="262">
        <v>3707</v>
      </c>
      <c r="D32" s="233">
        <v>3707</v>
      </c>
      <c r="E32" s="234"/>
      <c r="F32" s="234"/>
    </row>
    <row r="33" spans="1:8" s="45" customFormat="1" x14ac:dyDescent="0.25">
      <c r="A33" s="260" t="s">
        <v>31</v>
      </c>
      <c r="B33" s="261"/>
      <c r="C33" s="262">
        <v>1099</v>
      </c>
      <c r="D33" s="236">
        <v>737</v>
      </c>
      <c r="E33" s="234"/>
      <c r="F33" s="234"/>
    </row>
    <row r="34" spans="1:8" s="45" customFormat="1" x14ac:dyDescent="0.25">
      <c r="A34" s="260" t="s">
        <v>30</v>
      </c>
      <c r="B34" s="261"/>
      <c r="C34" s="262">
        <v>38412</v>
      </c>
      <c r="D34" s="236">
        <v>38412</v>
      </c>
      <c r="E34" s="234"/>
      <c r="F34" s="234"/>
    </row>
    <row r="35" spans="1:8" s="45" customFormat="1" x14ac:dyDescent="0.25">
      <c r="A35" s="260" t="s">
        <v>32</v>
      </c>
      <c r="B35" s="261"/>
      <c r="C35" s="262">
        <v>30526</v>
      </c>
      <c r="D35" s="236">
        <v>32307</v>
      </c>
      <c r="E35" s="234"/>
      <c r="F35" s="234"/>
    </row>
    <row r="36" spans="1:8" s="45" customFormat="1" x14ac:dyDescent="0.25">
      <c r="A36" s="257" t="s">
        <v>35</v>
      </c>
      <c r="B36" s="258"/>
      <c r="C36" s="230">
        <f>C37+C42</f>
        <v>38192</v>
      </c>
      <c r="D36" s="230">
        <f>D37+D42</f>
        <v>40855</v>
      </c>
      <c r="E36" s="234"/>
      <c r="F36" s="234"/>
    </row>
    <row r="37" spans="1:8" s="45" customFormat="1" x14ac:dyDescent="0.25">
      <c r="A37" s="263" t="s">
        <v>36</v>
      </c>
      <c r="B37" s="264"/>
      <c r="C37" s="265">
        <f>SUM(C38:C41)</f>
        <v>15464</v>
      </c>
      <c r="D37" s="265">
        <f>SUM(D38:D41)</f>
        <v>16625</v>
      </c>
      <c r="E37" s="234"/>
      <c r="F37" s="234"/>
    </row>
    <row r="38" spans="1:8" s="45" customFormat="1" x14ac:dyDescent="0.25">
      <c r="A38" s="260" t="s">
        <v>37</v>
      </c>
      <c r="B38" s="266"/>
      <c r="C38" s="233">
        <v>14384</v>
      </c>
      <c r="D38" s="233">
        <v>16013</v>
      </c>
      <c r="E38" s="234"/>
      <c r="F38" s="234"/>
    </row>
    <row r="39" spans="1:8" s="45" customFormat="1" x14ac:dyDescent="0.25">
      <c r="A39" s="260" t="s">
        <v>41</v>
      </c>
      <c r="B39" s="261"/>
      <c r="C39" s="233">
        <v>124</v>
      </c>
      <c r="D39" s="233">
        <v>124</v>
      </c>
      <c r="E39" s="267"/>
      <c r="F39" s="234"/>
      <c r="H39" s="235"/>
    </row>
    <row r="40" spans="1:8" s="45" customFormat="1" hidden="1" x14ac:dyDescent="0.25">
      <c r="A40" s="260" t="s">
        <v>198</v>
      </c>
      <c r="B40" s="261"/>
      <c r="C40" s="236"/>
      <c r="D40" s="268"/>
      <c r="E40" s="231"/>
      <c r="F40" s="234"/>
    </row>
    <row r="41" spans="1:8" s="45" customFormat="1" x14ac:dyDescent="0.25">
      <c r="A41" s="260" t="s">
        <v>42</v>
      </c>
      <c r="B41" s="261"/>
      <c r="C41" s="233">
        <v>956</v>
      </c>
      <c r="D41" s="233">
        <v>488</v>
      </c>
      <c r="E41" s="234"/>
      <c r="F41" s="234"/>
    </row>
    <row r="42" spans="1:8" s="45" customFormat="1" x14ac:dyDescent="0.25">
      <c r="A42" s="269" t="s">
        <v>43</v>
      </c>
      <c r="B42" s="270"/>
      <c r="C42" s="271">
        <f>SUM(C43:C50)</f>
        <v>22728</v>
      </c>
      <c r="D42" s="271">
        <f>SUM(D43:D50)</f>
        <v>24230</v>
      </c>
      <c r="E42" s="234"/>
      <c r="F42" s="234"/>
    </row>
    <row r="43" spans="1:8" s="45" customFormat="1" ht="17.45" customHeight="1" x14ac:dyDescent="0.25">
      <c r="A43" s="260" t="s">
        <v>44</v>
      </c>
      <c r="B43" s="261"/>
      <c r="C43" s="233">
        <v>9306</v>
      </c>
      <c r="D43" s="233">
        <v>10557</v>
      </c>
      <c r="E43" s="231"/>
      <c r="F43" s="234"/>
    </row>
    <row r="44" spans="1:8" s="45" customFormat="1" x14ac:dyDescent="0.25">
      <c r="A44" s="260" t="s">
        <v>45</v>
      </c>
      <c r="B44" s="261"/>
      <c r="C44" s="236">
        <v>0</v>
      </c>
      <c r="D44" s="233">
        <v>52</v>
      </c>
      <c r="E44" s="231"/>
      <c r="F44" s="234"/>
    </row>
    <row r="45" spans="1:8" s="45" customFormat="1" x14ac:dyDescent="0.25">
      <c r="A45" s="260" t="s">
        <v>46</v>
      </c>
      <c r="B45" s="261"/>
      <c r="C45" s="233">
        <v>6664</v>
      </c>
      <c r="D45" s="233">
        <v>6668</v>
      </c>
      <c r="E45" s="231"/>
      <c r="F45" s="234"/>
    </row>
    <row r="46" spans="1:8" s="45" customFormat="1" x14ac:dyDescent="0.25">
      <c r="A46" s="260" t="s">
        <v>47</v>
      </c>
      <c r="B46" s="261"/>
      <c r="C46" s="236">
        <v>0</v>
      </c>
      <c r="D46" s="236">
        <v>3</v>
      </c>
      <c r="E46" s="231"/>
      <c r="F46" s="234"/>
      <c r="H46" s="235"/>
    </row>
    <row r="47" spans="1:8" s="45" customFormat="1" x14ac:dyDescent="0.25">
      <c r="A47" s="260" t="s">
        <v>48</v>
      </c>
      <c r="B47" s="261"/>
      <c r="C47" s="236">
        <v>1401</v>
      </c>
      <c r="D47" s="233">
        <v>1781</v>
      </c>
      <c r="E47" s="231"/>
      <c r="F47" s="234"/>
    </row>
    <row r="48" spans="1:8" s="45" customFormat="1" ht="16.5" customHeight="1" x14ac:dyDescent="0.25">
      <c r="A48" s="260" t="s">
        <v>50</v>
      </c>
      <c r="B48" s="261"/>
      <c r="C48" s="236">
        <v>1270</v>
      </c>
      <c r="D48" s="236">
        <v>1352</v>
      </c>
      <c r="E48" s="231"/>
      <c r="F48" s="234"/>
    </row>
    <row r="49" spans="1:6" s="45" customFormat="1" ht="16.5" customHeight="1" x14ac:dyDescent="0.25">
      <c r="A49" s="260" t="s">
        <v>52</v>
      </c>
      <c r="B49" s="261"/>
      <c r="C49" s="233">
        <v>727</v>
      </c>
      <c r="D49" s="233">
        <v>322</v>
      </c>
      <c r="E49" s="231"/>
      <c r="F49" s="234"/>
    </row>
    <row r="50" spans="1:6" s="45" customFormat="1" ht="16.5" customHeight="1" x14ac:dyDescent="0.25">
      <c r="A50" s="272" t="s">
        <v>53</v>
      </c>
      <c r="B50" s="261"/>
      <c r="C50" s="273">
        <v>3360</v>
      </c>
      <c r="D50" s="265">
        <v>3495</v>
      </c>
      <c r="E50" s="231"/>
      <c r="F50" s="234"/>
    </row>
    <row r="51" spans="1:6" s="45" customFormat="1" x14ac:dyDescent="0.25">
      <c r="A51" s="98" t="s">
        <v>54</v>
      </c>
      <c r="B51" s="243"/>
      <c r="C51" s="274">
        <f>C31+C36</f>
        <v>111936</v>
      </c>
      <c r="D51" s="274">
        <f>D31+D36</f>
        <v>116018</v>
      </c>
      <c r="E51" s="231"/>
      <c r="F51" s="234"/>
    </row>
    <row r="52" spans="1:6" ht="18" x14ac:dyDescent="0.35">
      <c r="A52" s="63"/>
      <c r="B52" s="275"/>
      <c r="C52" s="63"/>
      <c r="D52" s="63"/>
      <c r="E52" s="248"/>
    </row>
    <row r="53" spans="1:6" ht="18" x14ac:dyDescent="0.35">
      <c r="A53" s="63"/>
      <c r="B53" s="275"/>
      <c r="C53" s="63"/>
      <c r="D53" s="63"/>
      <c r="E53" s="248"/>
    </row>
    <row r="54" spans="1:6" ht="18" x14ac:dyDescent="0.35">
      <c r="A54" s="63"/>
      <c r="B54" s="275"/>
      <c r="C54" s="63"/>
      <c r="D54" s="63"/>
      <c r="E54" s="248"/>
    </row>
    <row r="55" spans="1:6" ht="18" x14ac:dyDescent="0.35">
      <c r="A55" s="63"/>
      <c r="B55" s="275"/>
      <c r="C55" s="63"/>
      <c r="D55" s="63"/>
      <c r="E55" s="248"/>
    </row>
    <row r="56" spans="1:6" ht="18" x14ac:dyDescent="0.35">
      <c r="A56" s="63"/>
      <c r="B56" s="275"/>
      <c r="C56" s="100"/>
      <c r="D56" s="100"/>
      <c r="E56" s="164"/>
    </row>
    <row r="57" spans="1:6" ht="18" x14ac:dyDescent="0.35">
      <c r="A57" s="63"/>
      <c r="B57" s="275"/>
      <c r="C57" s="63"/>
      <c r="D57" s="63"/>
    </row>
    <row r="58" spans="1:6" ht="18" x14ac:dyDescent="0.35">
      <c r="A58" s="63"/>
      <c r="B58" s="275"/>
      <c r="C58" s="63"/>
      <c r="D58" s="63"/>
    </row>
    <row r="59" spans="1:6" ht="18" x14ac:dyDescent="0.35">
      <c r="A59" s="63"/>
      <c r="B59" s="275"/>
      <c r="C59" s="63"/>
      <c r="D59" s="63"/>
    </row>
    <row r="60" spans="1:6" ht="18" x14ac:dyDescent="0.35">
      <c r="A60" s="63"/>
      <c r="B60" s="275"/>
      <c r="C60" s="63"/>
      <c r="D60" s="63"/>
    </row>
    <row r="61" spans="1:6" ht="18" x14ac:dyDescent="0.35">
      <c r="A61" s="63"/>
      <c r="B61" s="275"/>
      <c r="C61" s="63"/>
      <c r="D61" s="63"/>
    </row>
    <row r="62" spans="1:6" ht="18" x14ac:dyDescent="0.35">
      <c r="A62" s="104"/>
      <c r="B62" s="275"/>
      <c r="C62" s="63"/>
      <c r="D62" s="63"/>
    </row>
    <row r="63" spans="1:6" ht="18" x14ac:dyDescent="0.35">
      <c r="A63" s="63"/>
      <c r="B63" s="275"/>
      <c r="C63" s="63"/>
      <c r="D63" s="63"/>
    </row>
    <row r="64" spans="1:6" ht="18" x14ac:dyDescent="0.35">
      <c r="A64" s="63"/>
      <c r="B64" s="276"/>
      <c r="C64" s="276"/>
      <c r="D64" s="63"/>
    </row>
  </sheetData>
  <mergeCells count="4112">
    <mergeCell ref="XEO28:XER28"/>
    <mergeCell ref="XES28:XEV28"/>
    <mergeCell ref="XEW28:XEZ28"/>
    <mergeCell ref="XFA28:XFD28"/>
    <mergeCell ref="A29:A30"/>
    <mergeCell ref="B29:B30"/>
    <mergeCell ref="C29:D29"/>
    <mergeCell ref="XDQ28:XDT28"/>
    <mergeCell ref="XDU28:XDX28"/>
    <mergeCell ref="XDY28:XEB28"/>
    <mergeCell ref="XEC28:XEF28"/>
    <mergeCell ref="XEG28:XEJ28"/>
    <mergeCell ref="XEK28:XEN28"/>
    <mergeCell ref="XCS28:XCV28"/>
    <mergeCell ref="XCW28:XCZ28"/>
    <mergeCell ref="XDA28:XDD28"/>
    <mergeCell ref="XDE28:XDH28"/>
    <mergeCell ref="XDI28:XDL28"/>
    <mergeCell ref="XDM28:XDP28"/>
    <mergeCell ref="XBU28:XBX28"/>
    <mergeCell ref="XBY28:XCB28"/>
    <mergeCell ref="XCC28:XCF28"/>
    <mergeCell ref="XCG28:XCJ28"/>
    <mergeCell ref="XCK28:XCN28"/>
    <mergeCell ref="XCO28:XCR28"/>
    <mergeCell ref="XAW28:XAZ28"/>
    <mergeCell ref="XBA28:XBD28"/>
    <mergeCell ref="XBE28:XBH28"/>
    <mergeCell ref="XBI28:XBL28"/>
    <mergeCell ref="XBM28:XBP28"/>
    <mergeCell ref="XBQ28:XBT28"/>
    <mergeCell ref="WZY28:XAB28"/>
    <mergeCell ref="XAC28:XAF28"/>
    <mergeCell ref="XAG28:XAJ28"/>
    <mergeCell ref="XAK28:XAN28"/>
    <mergeCell ref="XAO28:XAR28"/>
    <mergeCell ref="XAS28:XAV28"/>
    <mergeCell ref="WZA28:WZD28"/>
    <mergeCell ref="WZE28:WZH28"/>
    <mergeCell ref="WZI28:WZL28"/>
    <mergeCell ref="WZM28:WZP28"/>
    <mergeCell ref="WZQ28:WZT28"/>
    <mergeCell ref="WZU28:WZX28"/>
    <mergeCell ref="WYC28:WYF28"/>
    <mergeCell ref="WYG28:WYJ28"/>
    <mergeCell ref="WYK28:WYN28"/>
    <mergeCell ref="WYO28:WYR28"/>
    <mergeCell ref="WYS28:WYV28"/>
    <mergeCell ref="WYW28:WYZ28"/>
    <mergeCell ref="WXE28:WXH28"/>
    <mergeCell ref="WXI28:WXL28"/>
    <mergeCell ref="WXM28:WXP28"/>
    <mergeCell ref="WXQ28:WXT28"/>
    <mergeCell ref="WXU28:WXX28"/>
    <mergeCell ref="WXY28:WYB28"/>
    <mergeCell ref="WWG28:WWJ28"/>
    <mergeCell ref="WWK28:WWN28"/>
    <mergeCell ref="WWO28:WWR28"/>
    <mergeCell ref="WWS28:WWV28"/>
    <mergeCell ref="WWW28:WWZ28"/>
    <mergeCell ref="WXA28:WXD28"/>
    <mergeCell ref="WVI28:WVL28"/>
    <mergeCell ref="WVM28:WVP28"/>
    <mergeCell ref="WVQ28:WVT28"/>
    <mergeCell ref="WVU28:WVX28"/>
    <mergeCell ref="WVY28:WWB28"/>
    <mergeCell ref="WWC28:WWF28"/>
    <mergeCell ref="WUK28:WUN28"/>
    <mergeCell ref="WUO28:WUR28"/>
    <mergeCell ref="WUS28:WUV28"/>
    <mergeCell ref="WUW28:WUZ28"/>
    <mergeCell ref="WVA28:WVD28"/>
    <mergeCell ref="WVE28:WVH28"/>
    <mergeCell ref="WTM28:WTP28"/>
    <mergeCell ref="WTQ28:WTT28"/>
    <mergeCell ref="WTU28:WTX28"/>
    <mergeCell ref="WTY28:WUB28"/>
    <mergeCell ref="WUC28:WUF28"/>
    <mergeCell ref="WUG28:WUJ28"/>
    <mergeCell ref="WSO28:WSR28"/>
    <mergeCell ref="WSS28:WSV28"/>
    <mergeCell ref="WSW28:WSZ28"/>
    <mergeCell ref="WTA28:WTD28"/>
    <mergeCell ref="WTE28:WTH28"/>
    <mergeCell ref="WTI28:WTL28"/>
    <mergeCell ref="WRQ28:WRT28"/>
    <mergeCell ref="WRU28:WRX28"/>
    <mergeCell ref="WRY28:WSB28"/>
    <mergeCell ref="WSC28:WSF28"/>
    <mergeCell ref="WSG28:WSJ28"/>
    <mergeCell ref="WSK28:WSN28"/>
    <mergeCell ref="WQS28:WQV28"/>
    <mergeCell ref="WQW28:WQZ28"/>
    <mergeCell ref="WRA28:WRD28"/>
    <mergeCell ref="WRE28:WRH28"/>
    <mergeCell ref="WRI28:WRL28"/>
    <mergeCell ref="WRM28:WRP28"/>
    <mergeCell ref="WPU28:WPX28"/>
    <mergeCell ref="WPY28:WQB28"/>
    <mergeCell ref="WQC28:WQF28"/>
    <mergeCell ref="WQG28:WQJ28"/>
    <mergeCell ref="WQK28:WQN28"/>
    <mergeCell ref="WQO28:WQR28"/>
    <mergeCell ref="WOW28:WOZ28"/>
    <mergeCell ref="WPA28:WPD28"/>
    <mergeCell ref="WPE28:WPH28"/>
    <mergeCell ref="WPI28:WPL28"/>
    <mergeCell ref="WPM28:WPP28"/>
    <mergeCell ref="WPQ28:WPT28"/>
    <mergeCell ref="WNY28:WOB28"/>
    <mergeCell ref="WOC28:WOF28"/>
    <mergeCell ref="WOG28:WOJ28"/>
    <mergeCell ref="WOK28:WON28"/>
    <mergeCell ref="WOO28:WOR28"/>
    <mergeCell ref="WOS28:WOV28"/>
    <mergeCell ref="WNA28:WND28"/>
    <mergeCell ref="WNE28:WNH28"/>
    <mergeCell ref="WNI28:WNL28"/>
    <mergeCell ref="WNM28:WNP28"/>
    <mergeCell ref="WNQ28:WNT28"/>
    <mergeCell ref="WNU28:WNX28"/>
    <mergeCell ref="WMC28:WMF28"/>
    <mergeCell ref="WMG28:WMJ28"/>
    <mergeCell ref="WMK28:WMN28"/>
    <mergeCell ref="WMO28:WMR28"/>
    <mergeCell ref="WMS28:WMV28"/>
    <mergeCell ref="WMW28:WMZ28"/>
    <mergeCell ref="WLE28:WLH28"/>
    <mergeCell ref="WLI28:WLL28"/>
    <mergeCell ref="WLM28:WLP28"/>
    <mergeCell ref="WLQ28:WLT28"/>
    <mergeCell ref="WLU28:WLX28"/>
    <mergeCell ref="WLY28:WMB28"/>
    <mergeCell ref="WKG28:WKJ28"/>
    <mergeCell ref="WKK28:WKN28"/>
    <mergeCell ref="WKO28:WKR28"/>
    <mergeCell ref="WKS28:WKV28"/>
    <mergeCell ref="WKW28:WKZ28"/>
    <mergeCell ref="WLA28:WLD28"/>
    <mergeCell ref="WJI28:WJL28"/>
    <mergeCell ref="WJM28:WJP28"/>
    <mergeCell ref="WJQ28:WJT28"/>
    <mergeCell ref="WJU28:WJX28"/>
    <mergeCell ref="WJY28:WKB28"/>
    <mergeCell ref="WKC28:WKF28"/>
    <mergeCell ref="WIK28:WIN28"/>
    <mergeCell ref="WIO28:WIR28"/>
    <mergeCell ref="WIS28:WIV28"/>
    <mergeCell ref="WIW28:WIZ28"/>
    <mergeCell ref="WJA28:WJD28"/>
    <mergeCell ref="WJE28:WJH28"/>
    <mergeCell ref="WHM28:WHP28"/>
    <mergeCell ref="WHQ28:WHT28"/>
    <mergeCell ref="WHU28:WHX28"/>
    <mergeCell ref="WHY28:WIB28"/>
    <mergeCell ref="WIC28:WIF28"/>
    <mergeCell ref="WIG28:WIJ28"/>
    <mergeCell ref="WGO28:WGR28"/>
    <mergeCell ref="WGS28:WGV28"/>
    <mergeCell ref="WGW28:WGZ28"/>
    <mergeCell ref="WHA28:WHD28"/>
    <mergeCell ref="WHE28:WHH28"/>
    <mergeCell ref="WHI28:WHL28"/>
    <mergeCell ref="WFQ28:WFT28"/>
    <mergeCell ref="WFU28:WFX28"/>
    <mergeCell ref="WFY28:WGB28"/>
    <mergeCell ref="WGC28:WGF28"/>
    <mergeCell ref="WGG28:WGJ28"/>
    <mergeCell ref="WGK28:WGN28"/>
    <mergeCell ref="WES28:WEV28"/>
    <mergeCell ref="WEW28:WEZ28"/>
    <mergeCell ref="WFA28:WFD28"/>
    <mergeCell ref="WFE28:WFH28"/>
    <mergeCell ref="WFI28:WFL28"/>
    <mergeCell ref="WFM28:WFP28"/>
    <mergeCell ref="WDU28:WDX28"/>
    <mergeCell ref="WDY28:WEB28"/>
    <mergeCell ref="WEC28:WEF28"/>
    <mergeCell ref="WEG28:WEJ28"/>
    <mergeCell ref="WEK28:WEN28"/>
    <mergeCell ref="WEO28:WER28"/>
    <mergeCell ref="WCW28:WCZ28"/>
    <mergeCell ref="WDA28:WDD28"/>
    <mergeCell ref="WDE28:WDH28"/>
    <mergeCell ref="WDI28:WDL28"/>
    <mergeCell ref="WDM28:WDP28"/>
    <mergeCell ref="WDQ28:WDT28"/>
    <mergeCell ref="WBY28:WCB28"/>
    <mergeCell ref="WCC28:WCF28"/>
    <mergeCell ref="WCG28:WCJ28"/>
    <mergeCell ref="WCK28:WCN28"/>
    <mergeCell ref="WCO28:WCR28"/>
    <mergeCell ref="WCS28:WCV28"/>
    <mergeCell ref="WBA28:WBD28"/>
    <mergeCell ref="WBE28:WBH28"/>
    <mergeCell ref="WBI28:WBL28"/>
    <mergeCell ref="WBM28:WBP28"/>
    <mergeCell ref="WBQ28:WBT28"/>
    <mergeCell ref="WBU28:WBX28"/>
    <mergeCell ref="WAC28:WAF28"/>
    <mergeCell ref="WAG28:WAJ28"/>
    <mergeCell ref="WAK28:WAN28"/>
    <mergeCell ref="WAO28:WAR28"/>
    <mergeCell ref="WAS28:WAV28"/>
    <mergeCell ref="WAW28:WAZ28"/>
    <mergeCell ref="VZE28:VZH28"/>
    <mergeCell ref="VZI28:VZL28"/>
    <mergeCell ref="VZM28:VZP28"/>
    <mergeCell ref="VZQ28:VZT28"/>
    <mergeCell ref="VZU28:VZX28"/>
    <mergeCell ref="VZY28:WAB28"/>
    <mergeCell ref="VYG28:VYJ28"/>
    <mergeCell ref="VYK28:VYN28"/>
    <mergeCell ref="VYO28:VYR28"/>
    <mergeCell ref="VYS28:VYV28"/>
    <mergeCell ref="VYW28:VYZ28"/>
    <mergeCell ref="VZA28:VZD28"/>
    <mergeCell ref="VXI28:VXL28"/>
    <mergeCell ref="VXM28:VXP28"/>
    <mergeCell ref="VXQ28:VXT28"/>
    <mergeCell ref="VXU28:VXX28"/>
    <mergeCell ref="VXY28:VYB28"/>
    <mergeCell ref="VYC28:VYF28"/>
    <mergeCell ref="VWK28:VWN28"/>
    <mergeCell ref="VWO28:VWR28"/>
    <mergeCell ref="VWS28:VWV28"/>
    <mergeCell ref="VWW28:VWZ28"/>
    <mergeCell ref="VXA28:VXD28"/>
    <mergeCell ref="VXE28:VXH28"/>
    <mergeCell ref="VVM28:VVP28"/>
    <mergeCell ref="VVQ28:VVT28"/>
    <mergeCell ref="VVU28:VVX28"/>
    <mergeCell ref="VVY28:VWB28"/>
    <mergeCell ref="VWC28:VWF28"/>
    <mergeCell ref="VWG28:VWJ28"/>
    <mergeCell ref="VUO28:VUR28"/>
    <mergeCell ref="VUS28:VUV28"/>
    <mergeCell ref="VUW28:VUZ28"/>
    <mergeCell ref="VVA28:VVD28"/>
    <mergeCell ref="VVE28:VVH28"/>
    <mergeCell ref="VVI28:VVL28"/>
    <mergeCell ref="VTQ28:VTT28"/>
    <mergeCell ref="VTU28:VTX28"/>
    <mergeCell ref="VTY28:VUB28"/>
    <mergeCell ref="VUC28:VUF28"/>
    <mergeCell ref="VUG28:VUJ28"/>
    <mergeCell ref="VUK28:VUN28"/>
    <mergeCell ref="VSS28:VSV28"/>
    <mergeCell ref="VSW28:VSZ28"/>
    <mergeCell ref="VTA28:VTD28"/>
    <mergeCell ref="VTE28:VTH28"/>
    <mergeCell ref="VTI28:VTL28"/>
    <mergeCell ref="VTM28:VTP28"/>
    <mergeCell ref="VRU28:VRX28"/>
    <mergeCell ref="VRY28:VSB28"/>
    <mergeCell ref="VSC28:VSF28"/>
    <mergeCell ref="VSG28:VSJ28"/>
    <mergeCell ref="VSK28:VSN28"/>
    <mergeCell ref="VSO28:VSR28"/>
    <mergeCell ref="VQW28:VQZ28"/>
    <mergeCell ref="VRA28:VRD28"/>
    <mergeCell ref="VRE28:VRH28"/>
    <mergeCell ref="VRI28:VRL28"/>
    <mergeCell ref="VRM28:VRP28"/>
    <mergeCell ref="VRQ28:VRT28"/>
    <mergeCell ref="VPY28:VQB28"/>
    <mergeCell ref="VQC28:VQF28"/>
    <mergeCell ref="VQG28:VQJ28"/>
    <mergeCell ref="VQK28:VQN28"/>
    <mergeCell ref="VQO28:VQR28"/>
    <mergeCell ref="VQS28:VQV28"/>
    <mergeCell ref="VPA28:VPD28"/>
    <mergeCell ref="VPE28:VPH28"/>
    <mergeCell ref="VPI28:VPL28"/>
    <mergeCell ref="VPM28:VPP28"/>
    <mergeCell ref="VPQ28:VPT28"/>
    <mergeCell ref="VPU28:VPX28"/>
    <mergeCell ref="VOC28:VOF28"/>
    <mergeCell ref="VOG28:VOJ28"/>
    <mergeCell ref="VOK28:VON28"/>
    <mergeCell ref="VOO28:VOR28"/>
    <mergeCell ref="VOS28:VOV28"/>
    <mergeCell ref="VOW28:VOZ28"/>
    <mergeCell ref="VNE28:VNH28"/>
    <mergeCell ref="VNI28:VNL28"/>
    <mergeCell ref="VNM28:VNP28"/>
    <mergeCell ref="VNQ28:VNT28"/>
    <mergeCell ref="VNU28:VNX28"/>
    <mergeCell ref="VNY28:VOB28"/>
    <mergeCell ref="VMG28:VMJ28"/>
    <mergeCell ref="VMK28:VMN28"/>
    <mergeCell ref="VMO28:VMR28"/>
    <mergeCell ref="VMS28:VMV28"/>
    <mergeCell ref="VMW28:VMZ28"/>
    <mergeCell ref="VNA28:VND28"/>
    <mergeCell ref="VLI28:VLL28"/>
    <mergeCell ref="VLM28:VLP28"/>
    <mergeCell ref="VLQ28:VLT28"/>
    <mergeCell ref="VLU28:VLX28"/>
    <mergeCell ref="VLY28:VMB28"/>
    <mergeCell ref="VMC28:VMF28"/>
    <mergeCell ref="VKK28:VKN28"/>
    <mergeCell ref="VKO28:VKR28"/>
    <mergeCell ref="VKS28:VKV28"/>
    <mergeCell ref="VKW28:VKZ28"/>
    <mergeCell ref="VLA28:VLD28"/>
    <mergeCell ref="VLE28:VLH28"/>
    <mergeCell ref="VJM28:VJP28"/>
    <mergeCell ref="VJQ28:VJT28"/>
    <mergeCell ref="VJU28:VJX28"/>
    <mergeCell ref="VJY28:VKB28"/>
    <mergeCell ref="VKC28:VKF28"/>
    <mergeCell ref="VKG28:VKJ28"/>
    <mergeCell ref="VIO28:VIR28"/>
    <mergeCell ref="VIS28:VIV28"/>
    <mergeCell ref="VIW28:VIZ28"/>
    <mergeCell ref="VJA28:VJD28"/>
    <mergeCell ref="VJE28:VJH28"/>
    <mergeCell ref="VJI28:VJL28"/>
    <mergeCell ref="VHQ28:VHT28"/>
    <mergeCell ref="VHU28:VHX28"/>
    <mergeCell ref="VHY28:VIB28"/>
    <mergeCell ref="VIC28:VIF28"/>
    <mergeCell ref="VIG28:VIJ28"/>
    <mergeCell ref="VIK28:VIN28"/>
    <mergeCell ref="VGS28:VGV28"/>
    <mergeCell ref="VGW28:VGZ28"/>
    <mergeCell ref="VHA28:VHD28"/>
    <mergeCell ref="VHE28:VHH28"/>
    <mergeCell ref="VHI28:VHL28"/>
    <mergeCell ref="VHM28:VHP28"/>
    <mergeCell ref="VFU28:VFX28"/>
    <mergeCell ref="VFY28:VGB28"/>
    <mergeCell ref="VGC28:VGF28"/>
    <mergeCell ref="VGG28:VGJ28"/>
    <mergeCell ref="VGK28:VGN28"/>
    <mergeCell ref="VGO28:VGR28"/>
    <mergeCell ref="VEW28:VEZ28"/>
    <mergeCell ref="VFA28:VFD28"/>
    <mergeCell ref="VFE28:VFH28"/>
    <mergeCell ref="VFI28:VFL28"/>
    <mergeCell ref="VFM28:VFP28"/>
    <mergeCell ref="VFQ28:VFT28"/>
    <mergeCell ref="VDY28:VEB28"/>
    <mergeCell ref="VEC28:VEF28"/>
    <mergeCell ref="VEG28:VEJ28"/>
    <mergeCell ref="VEK28:VEN28"/>
    <mergeCell ref="VEO28:VER28"/>
    <mergeCell ref="VES28:VEV28"/>
    <mergeCell ref="VDA28:VDD28"/>
    <mergeCell ref="VDE28:VDH28"/>
    <mergeCell ref="VDI28:VDL28"/>
    <mergeCell ref="VDM28:VDP28"/>
    <mergeCell ref="VDQ28:VDT28"/>
    <mergeCell ref="VDU28:VDX28"/>
    <mergeCell ref="VCC28:VCF28"/>
    <mergeCell ref="VCG28:VCJ28"/>
    <mergeCell ref="VCK28:VCN28"/>
    <mergeCell ref="VCO28:VCR28"/>
    <mergeCell ref="VCS28:VCV28"/>
    <mergeCell ref="VCW28:VCZ28"/>
    <mergeCell ref="VBE28:VBH28"/>
    <mergeCell ref="VBI28:VBL28"/>
    <mergeCell ref="VBM28:VBP28"/>
    <mergeCell ref="VBQ28:VBT28"/>
    <mergeCell ref="VBU28:VBX28"/>
    <mergeCell ref="VBY28:VCB28"/>
    <mergeCell ref="VAG28:VAJ28"/>
    <mergeCell ref="VAK28:VAN28"/>
    <mergeCell ref="VAO28:VAR28"/>
    <mergeCell ref="VAS28:VAV28"/>
    <mergeCell ref="VAW28:VAZ28"/>
    <mergeCell ref="VBA28:VBD28"/>
    <mergeCell ref="UZI28:UZL28"/>
    <mergeCell ref="UZM28:UZP28"/>
    <mergeCell ref="UZQ28:UZT28"/>
    <mergeCell ref="UZU28:UZX28"/>
    <mergeCell ref="UZY28:VAB28"/>
    <mergeCell ref="VAC28:VAF28"/>
    <mergeCell ref="UYK28:UYN28"/>
    <mergeCell ref="UYO28:UYR28"/>
    <mergeCell ref="UYS28:UYV28"/>
    <mergeCell ref="UYW28:UYZ28"/>
    <mergeCell ref="UZA28:UZD28"/>
    <mergeCell ref="UZE28:UZH28"/>
    <mergeCell ref="UXM28:UXP28"/>
    <mergeCell ref="UXQ28:UXT28"/>
    <mergeCell ref="UXU28:UXX28"/>
    <mergeCell ref="UXY28:UYB28"/>
    <mergeCell ref="UYC28:UYF28"/>
    <mergeCell ref="UYG28:UYJ28"/>
    <mergeCell ref="UWO28:UWR28"/>
    <mergeCell ref="UWS28:UWV28"/>
    <mergeCell ref="UWW28:UWZ28"/>
    <mergeCell ref="UXA28:UXD28"/>
    <mergeCell ref="UXE28:UXH28"/>
    <mergeCell ref="UXI28:UXL28"/>
    <mergeCell ref="UVQ28:UVT28"/>
    <mergeCell ref="UVU28:UVX28"/>
    <mergeCell ref="UVY28:UWB28"/>
    <mergeCell ref="UWC28:UWF28"/>
    <mergeCell ref="UWG28:UWJ28"/>
    <mergeCell ref="UWK28:UWN28"/>
    <mergeCell ref="UUS28:UUV28"/>
    <mergeCell ref="UUW28:UUZ28"/>
    <mergeCell ref="UVA28:UVD28"/>
    <mergeCell ref="UVE28:UVH28"/>
    <mergeCell ref="UVI28:UVL28"/>
    <mergeCell ref="UVM28:UVP28"/>
    <mergeCell ref="UTU28:UTX28"/>
    <mergeCell ref="UTY28:UUB28"/>
    <mergeCell ref="UUC28:UUF28"/>
    <mergeCell ref="UUG28:UUJ28"/>
    <mergeCell ref="UUK28:UUN28"/>
    <mergeCell ref="UUO28:UUR28"/>
    <mergeCell ref="USW28:USZ28"/>
    <mergeCell ref="UTA28:UTD28"/>
    <mergeCell ref="UTE28:UTH28"/>
    <mergeCell ref="UTI28:UTL28"/>
    <mergeCell ref="UTM28:UTP28"/>
    <mergeCell ref="UTQ28:UTT28"/>
    <mergeCell ref="URY28:USB28"/>
    <mergeCell ref="USC28:USF28"/>
    <mergeCell ref="USG28:USJ28"/>
    <mergeCell ref="USK28:USN28"/>
    <mergeCell ref="USO28:USR28"/>
    <mergeCell ref="USS28:USV28"/>
    <mergeCell ref="URA28:URD28"/>
    <mergeCell ref="URE28:URH28"/>
    <mergeCell ref="URI28:URL28"/>
    <mergeCell ref="URM28:URP28"/>
    <mergeCell ref="URQ28:URT28"/>
    <mergeCell ref="URU28:URX28"/>
    <mergeCell ref="UQC28:UQF28"/>
    <mergeCell ref="UQG28:UQJ28"/>
    <mergeCell ref="UQK28:UQN28"/>
    <mergeCell ref="UQO28:UQR28"/>
    <mergeCell ref="UQS28:UQV28"/>
    <mergeCell ref="UQW28:UQZ28"/>
    <mergeCell ref="UPE28:UPH28"/>
    <mergeCell ref="UPI28:UPL28"/>
    <mergeCell ref="UPM28:UPP28"/>
    <mergeCell ref="UPQ28:UPT28"/>
    <mergeCell ref="UPU28:UPX28"/>
    <mergeCell ref="UPY28:UQB28"/>
    <mergeCell ref="UOG28:UOJ28"/>
    <mergeCell ref="UOK28:UON28"/>
    <mergeCell ref="UOO28:UOR28"/>
    <mergeCell ref="UOS28:UOV28"/>
    <mergeCell ref="UOW28:UOZ28"/>
    <mergeCell ref="UPA28:UPD28"/>
    <mergeCell ref="UNI28:UNL28"/>
    <mergeCell ref="UNM28:UNP28"/>
    <mergeCell ref="UNQ28:UNT28"/>
    <mergeCell ref="UNU28:UNX28"/>
    <mergeCell ref="UNY28:UOB28"/>
    <mergeCell ref="UOC28:UOF28"/>
    <mergeCell ref="UMK28:UMN28"/>
    <mergeCell ref="UMO28:UMR28"/>
    <mergeCell ref="UMS28:UMV28"/>
    <mergeCell ref="UMW28:UMZ28"/>
    <mergeCell ref="UNA28:UND28"/>
    <mergeCell ref="UNE28:UNH28"/>
    <mergeCell ref="ULM28:ULP28"/>
    <mergeCell ref="ULQ28:ULT28"/>
    <mergeCell ref="ULU28:ULX28"/>
    <mergeCell ref="ULY28:UMB28"/>
    <mergeCell ref="UMC28:UMF28"/>
    <mergeCell ref="UMG28:UMJ28"/>
    <mergeCell ref="UKO28:UKR28"/>
    <mergeCell ref="UKS28:UKV28"/>
    <mergeCell ref="UKW28:UKZ28"/>
    <mergeCell ref="ULA28:ULD28"/>
    <mergeCell ref="ULE28:ULH28"/>
    <mergeCell ref="ULI28:ULL28"/>
    <mergeCell ref="UJQ28:UJT28"/>
    <mergeCell ref="UJU28:UJX28"/>
    <mergeCell ref="UJY28:UKB28"/>
    <mergeCell ref="UKC28:UKF28"/>
    <mergeCell ref="UKG28:UKJ28"/>
    <mergeCell ref="UKK28:UKN28"/>
    <mergeCell ref="UIS28:UIV28"/>
    <mergeCell ref="UIW28:UIZ28"/>
    <mergeCell ref="UJA28:UJD28"/>
    <mergeCell ref="UJE28:UJH28"/>
    <mergeCell ref="UJI28:UJL28"/>
    <mergeCell ref="UJM28:UJP28"/>
    <mergeCell ref="UHU28:UHX28"/>
    <mergeCell ref="UHY28:UIB28"/>
    <mergeCell ref="UIC28:UIF28"/>
    <mergeCell ref="UIG28:UIJ28"/>
    <mergeCell ref="UIK28:UIN28"/>
    <mergeCell ref="UIO28:UIR28"/>
    <mergeCell ref="UGW28:UGZ28"/>
    <mergeCell ref="UHA28:UHD28"/>
    <mergeCell ref="UHE28:UHH28"/>
    <mergeCell ref="UHI28:UHL28"/>
    <mergeCell ref="UHM28:UHP28"/>
    <mergeCell ref="UHQ28:UHT28"/>
    <mergeCell ref="UFY28:UGB28"/>
    <mergeCell ref="UGC28:UGF28"/>
    <mergeCell ref="UGG28:UGJ28"/>
    <mergeCell ref="UGK28:UGN28"/>
    <mergeCell ref="UGO28:UGR28"/>
    <mergeCell ref="UGS28:UGV28"/>
    <mergeCell ref="UFA28:UFD28"/>
    <mergeCell ref="UFE28:UFH28"/>
    <mergeCell ref="UFI28:UFL28"/>
    <mergeCell ref="UFM28:UFP28"/>
    <mergeCell ref="UFQ28:UFT28"/>
    <mergeCell ref="UFU28:UFX28"/>
    <mergeCell ref="UEC28:UEF28"/>
    <mergeCell ref="UEG28:UEJ28"/>
    <mergeCell ref="UEK28:UEN28"/>
    <mergeCell ref="UEO28:UER28"/>
    <mergeCell ref="UES28:UEV28"/>
    <mergeCell ref="UEW28:UEZ28"/>
    <mergeCell ref="UDE28:UDH28"/>
    <mergeCell ref="UDI28:UDL28"/>
    <mergeCell ref="UDM28:UDP28"/>
    <mergeCell ref="UDQ28:UDT28"/>
    <mergeCell ref="UDU28:UDX28"/>
    <mergeCell ref="UDY28:UEB28"/>
    <mergeCell ref="UCG28:UCJ28"/>
    <mergeCell ref="UCK28:UCN28"/>
    <mergeCell ref="UCO28:UCR28"/>
    <mergeCell ref="UCS28:UCV28"/>
    <mergeCell ref="UCW28:UCZ28"/>
    <mergeCell ref="UDA28:UDD28"/>
    <mergeCell ref="UBI28:UBL28"/>
    <mergeCell ref="UBM28:UBP28"/>
    <mergeCell ref="UBQ28:UBT28"/>
    <mergeCell ref="UBU28:UBX28"/>
    <mergeCell ref="UBY28:UCB28"/>
    <mergeCell ref="UCC28:UCF28"/>
    <mergeCell ref="UAK28:UAN28"/>
    <mergeCell ref="UAO28:UAR28"/>
    <mergeCell ref="UAS28:UAV28"/>
    <mergeCell ref="UAW28:UAZ28"/>
    <mergeCell ref="UBA28:UBD28"/>
    <mergeCell ref="UBE28:UBH28"/>
    <mergeCell ref="TZM28:TZP28"/>
    <mergeCell ref="TZQ28:TZT28"/>
    <mergeCell ref="TZU28:TZX28"/>
    <mergeCell ref="TZY28:UAB28"/>
    <mergeCell ref="UAC28:UAF28"/>
    <mergeCell ref="UAG28:UAJ28"/>
    <mergeCell ref="TYO28:TYR28"/>
    <mergeCell ref="TYS28:TYV28"/>
    <mergeCell ref="TYW28:TYZ28"/>
    <mergeCell ref="TZA28:TZD28"/>
    <mergeCell ref="TZE28:TZH28"/>
    <mergeCell ref="TZI28:TZL28"/>
    <mergeCell ref="TXQ28:TXT28"/>
    <mergeCell ref="TXU28:TXX28"/>
    <mergeCell ref="TXY28:TYB28"/>
    <mergeCell ref="TYC28:TYF28"/>
    <mergeCell ref="TYG28:TYJ28"/>
    <mergeCell ref="TYK28:TYN28"/>
    <mergeCell ref="TWS28:TWV28"/>
    <mergeCell ref="TWW28:TWZ28"/>
    <mergeCell ref="TXA28:TXD28"/>
    <mergeCell ref="TXE28:TXH28"/>
    <mergeCell ref="TXI28:TXL28"/>
    <mergeCell ref="TXM28:TXP28"/>
    <mergeCell ref="TVU28:TVX28"/>
    <mergeCell ref="TVY28:TWB28"/>
    <mergeCell ref="TWC28:TWF28"/>
    <mergeCell ref="TWG28:TWJ28"/>
    <mergeCell ref="TWK28:TWN28"/>
    <mergeCell ref="TWO28:TWR28"/>
    <mergeCell ref="TUW28:TUZ28"/>
    <mergeCell ref="TVA28:TVD28"/>
    <mergeCell ref="TVE28:TVH28"/>
    <mergeCell ref="TVI28:TVL28"/>
    <mergeCell ref="TVM28:TVP28"/>
    <mergeCell ref="TVQ28:TVT28"/>
    <mergeCell ref="TTY28:TUB28"/>
    <mergeCell ref="TUC28:TUF28"/>
    <mergeCell ref="TUG28:TUJ28"/>
    <mergeCell ref="TUK28:TUN28"/>
    <mergeCell ref="TUO28:TUR28"/>
    <mergeCell ref="TUS28:TUV28"/>
    <mergeCell ref="TTA28:TTD28"/>
    <mergeCell ref="TTE28:TTH28"/>
    <mergeCell ref="TTI28:TTL28"/>
    <mergeCell ref="TTM28:TTP28"/>
    <mergeCell ref="TTQ28:TTT28"/>
    <mergeCell ref="TTU28:TTX28"/>
    <mergeCell ref="TSC28:TSF28"/>
    <mergeCell ref="TSG28:TSJ28"/>
    <mergeCell ref="TSK28:TSN28"/>
    <mergeCell ref="TSO28:TSR28"/>
    <mergeCell ref="TSS28:TSV28"/>
    <mergeCell ref="TSW28:TSZ28"/>
    <mergeCell ref="TRE28:TRH28"/>
    <mergeCell ref="TRI28:TRL28"/>
    <mergeCell ref="TRM28:TRP28"/>
    <mergeCell ref="TRQ28:TRT28"/>
    <mergeCell ref="TRU28:TRX28"/>
    <mergeCell ref="TRY28:TSB28"/>
    <mergeCell ref="TQG28:TQJ28"/>
    <mergeCell ref="TQK28:TQN28"/>
    <mergeCell ref="TQO28:TQR28"/>
    <mergeCell ref="TQS28:TQV28"/>
    <mergeCell ref="TQW28:TQZ28"/>
    <mergeCell ref="TRA28:TRD28"/>
    <mergeCell ref="TPI28:TPL28"/>
    <mergeCell ref="TPM28:TPP28"/>
    <mergeCell ref="TPQ28:TPT28"/>
    <mergeCell ref="TPU28:TPX28"/>
    <mergeCell ref="TPY28:TQB28"/>
    <mergeCell ref="TQC28:TQF28"/>
    <mergeCell ref="TOK28:TON28"/>
    <mergeCell ref="TOO28:TOR28"/>
    <mergeCell ref="TOS28:TOV28"/>
    <mergeCell ref="TOW28:TOZ28"/>
    <mergeCell ref="TPA28:TPD28"/>
    <mergeCell ref="TPE28:TPH28"/>
    <mergeCell ref="TNM28:TNP28"/>
    <mergeCell ref="TNQ28:TNT28"/>
    <mergeCell ref="TNU28:TNX28"/>
    <mergeCell ref="TNY28:TOB28"/>
    <mergeCell ref="TOC28:TOF28"/>
    <mergeCell ref="TOG28:TOJ28"/>
    <mergeCell ref="TMO28:TMR28"/>
    <mergeCell ref="TMS28:TMV28"/>
    <mergeCell ref="TMW28:TMZ28"/>
    <mergeCell ref="TNA28:TND28"/>
    <mergeCell ref="TNE28:TNH28"/>
    <mergeCell ref="TNI28:TNL28"/>
    <mergeCell ref="TLQ28:TLT28"/>
    <mergeCell ref="TLU28:TLX28"/>
    <mergeCell ref="TLY28:TMB28"/>
    <mergeCell ref="TMC28:TMF28"/>
    <mergeCell ref="TMG28:TMJ28"/>
    <mergeCell ref="TMK28:TMN28"/>
    <mergeCell ref="TKS28:TKV28"/>
    <mergeCell ref="TKW28:TKZ28"/>
    <mergeCell ref="TLA28:TLD28"/>
    <mergeCell ref="TLE28:TLH28"/>
    <mergeCell ref="TLI28:TLL28"/>
    <mergeCell ref="TLM28:TLP28"/>
    <mergeCell ref="TJU28:TJX28"/>
    <mergeCell ref="TJY28:TKB28"/>
    <mergeCell ref="TKC28:TKF28"/>
    <mergeCell ref="TKG28:TKJ28"/>
    <mergeCell ref="TKK28:TKN28"/>
    <mergeCell ref="TKO28:TKR28"/>
    <mergeCell ref="TIW28:TIZ28"/>
    <mergeCell ref="TJA28:TJD28"/>
    <mergeCell ref="TJE28:TJH28"/>
    <mergeCell ref="TJI28:TJL28"/>
    <mergeCell ref="TJM28:TJP28"/>
    <mergeCell ref="TJQ28:TJT28"/>
    <mergeCell ref="THY28:TIB28"/>
    <mergeCell ref="TIC28:TIF28"/>
    <mergeCell ref="TIG28:TIJ28"/>
    <mergeCell ref="TIK28:TIN28"/>
    <mergeCell ref="TIO28:TIR28"/>
    <mergeCell ref="TIS28:TIV28"/>
    <mergeCell ref="THA28:THD28"/>
    <mergeCell ref="THE28:THH28"/>
    <mergeCell ref="THI28:THL28"/>
    <mergeCell ref="THM28:THP28"/>
    <mergeCell ref="THQ28:THT28"/>
    <mergeCell ref="THU28:THX28"/>
    <mergeCell ref="TGC28:TGF28"/>
    <mergeCell ref="TGG28:TGJ28"/>
    <mergeCell ref="TGK28:TGN28"/>
    <mergeCell ref="TGO28:TGR28"/>
    <mergeCell ref="TGS28:TGV28"/>
    <mergeCell ref="TGW28:TGZ28"/>
    <mergeCell ref="TFE28:TFH28"/>
    <mergeCell ref="TFI28:TFL28"/>
    <mergeCell ref="TFM28:TFP28"/>
    <mergeCell ref="TFQ28:TFT28"/>
    <mergeCell ref="TFU28:TFX28"/>
    <mergeCell ref="TFY28:TGB28"/>
    <mergeCell ref="TEG28:TEJ28"/>
    <mergeCell ref="TEK28:TEN28"/>
    <mergeCell ref="TEO28:TER28"/>
    <mergeCell ref="TES28:TEV28"/>
    <mergeCell ref="TEW28:TEZ28"/>
    <mergeCell ref="TFA28:TFD28"/>
    <mergeCell ref="TDI28:TDL28"/>
    <mergeCell ref="TDM28:TDP28"/>
    <mergeCell ref="TDQ28:TDT28"/>
    <mergeCell ref="TDU28:TDX28"/>
    <mergeCell ref="TDY28:TEB28"/>
    <mergeCell ref="TEC28:TEF28"/>
    <mergeCell ref="TCK28:TCN28"/>
    <mergeCell ref="TCO28:TCR28"/>
    <mergeCell ref="TCS28:TCV28"/>
    <mergeCell ref="TCW28:TCZ28"/>
    <mergeCell ref="TDA28:TDD28"/>
    <mergeCell ref="TDE28:TDH28"/>
    <mergeCell ref="TBM28:TBP28"/>
    <mergeCell ref="TBQ28:TBT28"/>
    <mergeCell ref="TBU28:TBX28"/>
    <mergeCell ref="TBY28:TCB28"/>
    <mergeCell ref="TCC28:TCF28"/>
    <mergeCell ref="TCG28:TCJ28"/>
    <mergeCell ref="TAO28:TAR28"/>
    <mergeCell ref="TAS28:TAV28"/>
    <mergeCell ref="TAW28:TAZ28"/>
    <mergeCell ref="TBA28:TBD28"/>
    <mergeCell ref="TBE28:TBH28"/>
    <mergeCell ref="TBI28:TBL28"/>
    <mergeCell ref="SZQ28:SZT28"/>
    <mergeCell ref="SZU28:SZX28"/>
    <mergeCell ref="SZY28:TAB28"/>
    <mergeCell ref="TAC28:TAF28"/>
    <mergeCell ref="TAG28:TAJ28"/>
    <mergeCell ref="TAK28:TAN28"/>
    <mergeCell ref="SYS28:SYV28"/>
    <mergeCell ref="SYW28:SYZ28"/>
    <mergeCell ref="SZA28:SZD28"/>
    <mergeCell ref="SZE28:SZH28"/>
    <mergeCell ref="SZI28:SZL28"/>
    <mergeCell ref="SZM28:SZP28"/>
    <mergeCell ref="SXU28:SXX28"/>
    <mergeCell ref="SXY28:SYB28"/>
    <mergeCell ref="SYC28:SYF28"/>
    <mergeCell ref="SYG28:SYJ28"/>
    <mergeCell ref="SYK28:SYN28"/>
    <mergeCell ref="SYO28:SYR28"/>
    <mergeCell ref="SWW28:SWZ28"/>
    <mergeCell ref="SXA28:SXD28"/>
    <mergeCell ref="SXE28:SXH28"/>
    <mergeCell ref="SXI28:SXL28"/>
    <mergeCell ref="SXM28:SXP28"/>
    <mergeCell ref="SXQ28:SXT28"/>
    <mergeCell ref="SVY28:SWB28"/>
    <mergeCell ref="SWC28:SWF28"/>
    <mergeCell ref="SWG28:SWJ28"/>
    <mergeCell ref="SWK28:SWN28"/>
    <mergeCell ref="SWO28:SWR28"/>
    <mergeCell ref="SWS28:SWV28"/>
    <mergeCell ref="SVA28:SVD28"/>
    <mergeCell ref="SVE28:SVH28"/>
    <mergeCell ref="SVI28:SVL28"/>
    <mergeCell ref="SVM28:SVP28"/>
    <mergeCell ref="SVQ28:SVT28"/>
    <mergeCell ref="SVU28:SVX28"/>
    <mergeCell ref="SUC28:SUF28"/>
    <mergeCell ref="SUG28:SUJ28"/>
    <mergeCell ref="SUK28:SUN28"/>
    <mergeCell ref="SUO28:SUR28"/>
    <mergeCell ref="SUS28:SUV28"/>
    <mergeCell ref="SUW28:SUZ28"/>
    <mergeCell ref="STE28:STH28"/>
    <mergeCell ref="STI28:STL28"/>
    <mergeCell ref="STM28:STP28"/>
    <mergeCell ref="STQ28:STT28"/>
    <mergeCell ref="STU28:STX28"/>
    <mergeCell ref="STY28:SUB28"/>
    <mergeCell ref="SSG28:SSJ28"/>
    <mergeCell ref="SSK28:SSN28"/>
    <mergeCell ref="SSO28:SSR28"/>
    <mergeCell ref="SSS28:SSV28"/>
    <mergeCell ref="SSW28:SSZ28"/>
    <mergeCell ref="STA28:STD28"/>
    <mergeCell ref="SRI28:SRL28"/>
    <mergeCell ref="SRM28:SRP28"/>
    <mergeCell ref="SRQ28:SRT28"/>
    <mergeCell ref="SRU28:SRX28"/>
    <mergeCell ref="SRY28:SSB28"/>
    <mergeCell ref="SSC28:SSF28"/>
    <mergeCell ref="SQK28:SQN28"/>
    <mergeCell ref="SQO28:SQR28"/>
    <mergeCell ref="SQS28:SQV28"/>
    <mergeCell ref="SQW28:SQZ28"/>
    <mergeCell ref="SRA28:SRD28"/>
    <mergeCell ref="SRE28:SRH28"/>
    <mergeCell ref="SPM28:SPP28"/>
    <mergeCell ref="SPQ28:SPT28"/>
    <mergeCell ref="SPU28:SPX28"/>
    <mergeCell ref="SPY28:SQB28"/>
    <mergeCell ref="SQC28:SQF28"/>
    <mergeCell ref="SQG28:SQJ28"/>
    <mergeCell ref="SOO28:SOR28"/>
    <mergeCell ref="SOS28:SOV28"/>
    <mergeCell ref="SOW28:SOZ28"/>
    <mergeCell ref="SPA28:SPD28"/>
    <mergeCell ref="SPE28:SPH28"/>
    <mergeCell ref="SPI28:SPL28"/>
    <mergeCell ref="SNQ28:SNT28"/>
    <mergeCell ref="SNU28:SNX28"/>
    <mergeCell ref="SNY28:SOB28"/>
    <mergeCell ref="SOC28:SOF28"/>
    <mergeCell ref="SOG28:SOJ28"/>
    <mergeCell ref="SOK28:SON28"/>
    <mergeCell ref="SMS28:SMV28"/>
    <mergeCell ref="SMW28:SMZ28"/>
    <mergeCell ref="SNA28:SND28"/>
    <mergeCell ref="SNE28:SNH28"/>
    <mergeCell ref="SNI28:SNL28"/>
    <mergeCell ref="SNM28:SNP28"/>
    <mergeCell ref="SLU28:SLX28"/>
    <mergeCell ref="SLY28:SMB28"/>
    <mergeCell ref="SMC28:SMF28"/>
    <mergeCell ref="SMG28:SMJ28"/>
    <mergeCell ref="SMK28:SMN28"/>
    <mergeCell ref="SMO28:SMR28"/>
    <mergeCell ref="SKW28:SKZ28"/>
    <mergeCell ref="SLA28:SLD28"/>
    <mergeCell ref="SLE28:SLH28"/>
    <mergeCell ref="SLI28:SLL28"/>
    <mergeCell ref="SLM28:SLP28"/>
    <mergeCell ref="SLQ28:SLT28"/>
    <mergeCell ref="SJY28:SKB28"/>
    <mergeCell ref="SKC28:SKF28"/>
    <mergeCell ref="SKG28:SKJ28"/>
    <mergeCell ref="SKK28:SKN28"/>
    <mergeCell ref="SKO28:SKR28"/>
    <mergeCell ref="SKS28:SKV28"/>
    <mergeCell ref="SJA28:SJD28"/>
    <mergeCell ref="SJE28:SJH28"/>
    <mergeCell ref="SJI28:SJL28"/>
    <mergeCell ref="SJM28:SJP28"/>
    <mergeCell ref="SJQ28:SJT28"/>
    <mergeCell ref="SJU28:SJX28"/>
    <mergeCell ref="SIC28:SIF28"/>
    <mergeCell ref="SIG28:SIJ28"/>
    <mergeCell ref="SIK28:SIN28"/>
    <mergeCell ref="SIO28:SIR28"/>
    <mergeCell ref="SIS28:SIV28"/>
    <mergeCell ref="SIW28:SIZ28"/>
    <mergeCell ref="SHE28:SHH28"/>
    <mergeCell ref="SHI28:SHL28"/>
    <mergeCell ref="SHM28:SHP28"/>
    <mergeCell ref="SHQ28:SHT28"/>
    <mergeCell ref="SHU28:SHX28"/>
    <mergeCell ref="SHY28:SIB28"/>
    <mergeCell ref="SGG28:SGJ28"/>
    <mergeCell ref="SGK28:SGN28"/>
    <mergeCell ref="SGO28:SGR28"/>
    <mergeCell ref="SGS28:SGV28"/>
    <mergeCell ref="SGW28:SGZ28"/>
    <mergeCell ref="SHA28:SHD28"/>
    <mergeCell ref="SFI28:SFL28"/>
    <mergeCell ref="SFM28:SFP28"/>
    <mergeCell ref="SFQ28:SFT28"/>
    <mergeCell ref="SFU28:SFX28"/>
    <mergeCell ref="SFY28:SGB28"/>
    <mergeCell ref="SGC28:SGF28"/>
    <mergeCell ref="SEK28:SEN28"/>
    <mergeCell ref="SEO28:SER28"/>
    <mergeCell ref="SES28:SEV28"/>
    <mergeCell ref="SEW28:SEZ28"/>
    <mergeCell ref="SFA28:SFD28"/>
    <mergeCell ref="SFE28:SFH28"/>
    <mergeCell ref="SDM28:SDP28"/>
    <mergeCell ref="SDQ28:SDT28"/>
    <mergeCell ref="SDU28:SDX28"/>
    <mergeCell ref="SDY28:SEB28"/>
    <mergeCell ref="SEC28:SEF28"/>
    <mergeCell ref="SEG28:SEJ28"/>
    <mergeCell ref="SCO28:SCR28"/>
    <mergeCell ref="SCS28:SCV28"/>
    <mergeCell ref="SCW28:SCZ28"/>
    <mergeCell ref="SDA28:SDD28"/>
    <mergeCell ref="SDE28:SDH28"/>
    <mergeCell ref="SDI28:SDL28"/>
    <mergeCell ref="SBQ28:SBT28"/>
    <mergeCell ref="SBU28:SBX28"/>
    <mergeCell ref="SBY28:SCB28"/>
    <mergeCell ref="SCC28:SCF28"/>
    <mergeCell ref="SCG28:SCJ28"/>
    <mergeCell ref="SCK28:SCN28"/>
    <mergeCell ref="SAS28:SAV28"/>
    <mergeCell ref="SAW28:SAZ28"/>
    <mergeCell ref="SBA28:SBD28"/>
    <mergeCell ref="SBE28:SBH28"/>
    <mergeCell ref="SBI28:SBL28"/>
    <mergeCell ref="SBM28:SBP28"/>
    <mergeCell ref="RZU28:RZX28"/>
    <mergeCell ref="RZY28:SAB28"/>
    <mergeCell ref="SAC28:SAF28"/>
    <mergeCell ref="SAG28:SAJ28"/>
    <mergeCell ref="SAK28:SAN28"/>
    <mergeCell ref="SAO28:SAR28"/>
    <mergeCell ref="RYW28:RYZ28"/>
    <mergeCell ref="RZA28:RZD28"/>
    <mergeCell ref="RZE28:RZH28"/>
    <mergeCell ref="RZI28:RZL28"/>
    <mergeCell ref="RZM28:RZP28"/>
    <mergeCell ref="RZQ28:RZT28"/>
    <mergeCell ref="RXY28:RYB28"/>
    <mergeCell ref="RYC28:RYF28"/>
    <mergeCell ref="RYG28:RYJ28"/>
    <mergeCell ref="RYK28:RYN28"/>
    <mergeCell ref="RYO28:RYR28"/>
    <mergeCell ref="RYS28:RYV28"/>
    <mergeCell ref="RXA28:RXD28"/>
    <mergeCell ref="RXE28:RXH28"/>
    <mergeCell ref="RXI28:RXL28"/>
    <mergeCell ref="RXM28:RXP28"/>
    <mergeCell ref="RXQ28:RXT28"/>
    <mergeCell ref="RXU28:RXX28"/>
    <mergeCell ref="RWC28:RWF28"/>
    <mergeCell ref="RWG28:RWJ28"/>
    <mergeCell ref="RWK28:RWN28"/>
    <mergeCell ref="RWO28:RWR28"/>
    <mergeCell ref="RWS28:RWV28"/>
    <mergeCell ref="RWW28:RWZ28"/>
    <mergeCell ref="RVE28:RVH28"/>
    <mergeCell ref="RVI28:RVL28"/>
    <mergeCell ref="RVM28:RVP28"/>
    <mergeCell ref="RVQ28:RVT28"/>
    <mergeCell ref="RVU28:RVX28"/>
    <mergeCell ref="RVY28:RWB28"/>
    <mergeCell ref="RUG28:RUJ28"/>
    <mergeCell ref="RUK28:RUN28"/>
    <mergeCell ref="RUO28:RUR28"/>
    <mergeCell ref="RUS28:RUV28"/>
    <mergeCell ref="RUW28:RUZ28"/>
    <mergeCell ref="RVA28:RVD28"/>
    <mergeCell ref="RTI28:RTL28"/>
    <mergeCell ref="RTM28:RTP28"/>
    <mergeCell ref="RTQ28:RTT28"/>
    <mergeCell ref="RTU28:RTX28"/>
    <mergeCell ref="RTY28:RUB28"/>
    <mergeCell ref="RUC28:RUF28"/>
    <mergeCell ref="RSK28:RSN28"/>
    <mergeCell ref="RSO28:RSR28"/>
    <mergeCell ref="RSS28:RSV28"/>
    <mergeCell ref="RSW28:RSZ28"/>
    <mergeCell ref="RTA28:RTD28"/>
    <mergeCell ref="RTE28:RTH28"/>
    <mergeCell ref="RRM28:RRP28"/>
    <mergeCell ref="RRQ28:RRT28"/>
    <mergeCell ref="RRU28:RRX28"/>
    <mergeCell ref="RRY28:RSB28"/>
    <mergeCell ref="RSC28:RSF28"/>
    <mergeCell ref="RSG28:RSJ28"/>
    <mergeCell ref="RQO28:RQR28"/>
    <mergeCell ref="RQS28:RQV28"/>
    <mergeCell ref="RQW28:RQZ28"/>
    <mergeCell ref="RRA28:RRD28"/>
    <mergeCell ref="RRE28:RRH28"/>
    <mergeCell ref="RRI28:RRL28"/>
    <mergeCell ref="RPQ28:RPT28"/>
    <mergeCell ref="RPU28:RPX28"/>
    <mergeCell ref="RPY28:RQB28"/>
    <mergeCell ref="RQC28:RQF28"/>
    <mergeCell ref="RQG28:RQJ28"/>
    <mergeCell ref="RQK28:RQN28"/>
    <mergeCell ref="ROS28:ROV28"/>
    <mergeCell ref="ROW28:ROZ28"/>
    <mergeCell ref="RPA28:RPD28"/>
    <mergeCell ref="RPE28:RPH28"/>
    <mergeCell ref="RPI28:RPL28"/>
    <mergeCell ref="RPM28:RPP28"/>
    <mergeCell ref="RNU28:RNX28"/>
    <mergeCell ref="RNY28:ROB28"/>
    <mergeCell ref="ROC28:ROF28"/>
    <mergeCell ref="ROG28:ROJ28"/>
    <mergeCell ref="ROK28:RON28"/>
    <mergeCell ref="ROO28:ROR28"/>
    <mergeCell ref="RMW28:RMZ28"/>
    <mergeCell ref="RNA28:RND28"/>
    <mergeCell ref="RNE28:RNH28"/>
    <mergeCell ref="RNI28:RNL28"/>
    <mergeCell ref="RNM28:RNP28"/>
    <mergeCell ref="RNQ28:RNT28"/>
    <mergeCell ref="RLY28:RMB28"/>
    <mergeCell ref="RMC28:RMF28"/>
    <mergeCell ref="RMG28:RMJ28"/>
    <mergeCell ref="RMK28:RMN28"/>
    <mergeCell ref="RMO28:RMR28"/>
    <mergeCell ref="RMS28:RMV28"/>
    <mergeCell ref="RLA28:RLD28"/>
    <mergeCell ref="RLE28:RLH28"/>
    <mergeCell ref="RLI28:RLL28"/>
    <mergeCell ref="RLM28:RLP28"/>
    <mergeCell ref="RLQ28:RLT28"/>
    <mergeCell ref="RLU28:RLX28"/>
    <mergeCell ref="RKC28:RKF28"/>
    <mergeCell ref="RKG28:RKJ28"/>
    <mergeCell ref="RKK28:RKN28"/>
    <mergeCell ref="RKO28:RKR28"/>
    <mergeCell ref="RKS28:RKV28"/>
    <mergeCell ref="RKW28:RKZ28"/>
    <mergeCell ref="RJE28:RJH28"/>
    <mergeCell ref="RJI28:RJL28"/>
    <mergeCell ref="RJM28:RJP28"/>
    <mergeCell ref="RJQ28:RJT28"/>
    <mergeCell ref="RJU28:RJX28"/>
    <mergeCell ref="RJY28:RKB28"/>
    <mergeCell ref="RIG28:RIJ28"/>
    <mergeCell ref="RIK28:RIN28"/>
    <mergeCell ref="RIO28:RIR28"/>
    <mergeCell ref="RIS28:RIV28"/>
    <mergeCell ref="RIW28:RIZ28"/>
    <mergeCell ref="RJA28:RJD28"/>
    <mergeCell ref="RHI28:RHL28"/>
    <mergeCell ref="RHM28:RHP28"/>
    <mergeCell ref="RHQ28:RHT28"/>
    <mergeCell ref="RHU28:RHX28"/>
    <mergeCell ref="RHY28:RIB28"/>
    <mergeCell ref="RIC28:RIF28"/>
    <mergeCell ref="RGK28:RGN28"/>
    <mergeCell ref="RGO28:RGR28"/>
    <mergeCell ref="RGS28:RGV28"/>
    <mergeCell ref="RGW28:RGZ28"/>
    <mergeCell ref="RHA28:RHD28"/>
    <mergeCell ref="RHE28:RHH28"/>
    <mergeCell ref="RFM28:RFP28"/>
    <mergeCell ref="RFQ28:RFT28"/>
    <mergeCell ref="RFU28:RFX28"/>
    <mergeCell ref="RFY28:RGB28"/>
    <mergeCell ref="RGC28:RGF28"/>
    <mergeCell ref="RGG28:RGJ28"/>
    <mergeCell ref="REO28:RER28"/>
    <mergeCell ref="RES28:REV28"/>
    <mergeCell ref="REW28:REZ28"/>
    <mergeCell ref="RFA28:RFD28"/>
    <mergeCell ref="RFE28:RFH28"/>
    <mergeCell ref="RFI28:RFL28"/>
    <mergeCell ref="RDQ28:RDT28"/>
    <mergeCell ref="RDU28:RDX28"/>
    <mergeCell ref="RDY28:REB28"/>
    <mergeCell ref="REC28:REF28"/>
    <mergeCell ref="REG28:REJ28"/>
    <mergeCell ref="REK28:REN28"/>
    <mergeCell ref="RCS28:RCV28"/>
    <mergeCell ref="RCW28:RCZ28"/>
    <mergeCell ref="RDA28:RDD28"/>
    <mergeCell ref="RDE28:RDH28"/>
    <mergeCell ref="RDI28:RDL28"/>
    <mergeCell ref="RDM28:RDP28"/>
    <mergeCell ref="RBU28:RBX28"/>
    <mergeCell ref="RBY28:RCB28"/>
    <mergeCell ref="RCC28:RCF28"/>
    <mergeCell ref="RCG28:RCJ28"/>
    <mergeCell ref="RCK28:RCN28"/>
    <mergeCell ref="RCO28:RCR28"/>
    <mergeCell ref="RAW28:RAZ28"/>
    <mergeCell ref="RBA28:RBD28"/>
    <mergeCell ref="RBE28:RBH28"/>
    <mergeCell ref="RBI28:RBL28"/>
    <mergeCell ref="RBM28:RBP28"/>
    <mergeCell ref="RBQ28:RBT28"/>
    <mergeCell ref="QZY28:RAB28"/>
    <mergeCell ref="RAC28:RAF28"/>
    <mergeCell ref="RAG28:RAJ28"/>
    <mergeCell ref="RAK28:RAN28"/>
    <mergeCell ref="RAO28:RAR28"/>
    <mergeCell ref="RAS28:RAV28"/>
    <mergeCell ref="QZA28:QZD28"/>
    <mergeCell ref="QZE28:QZH28"/>
    <mergeCell ref="QZI28:QZL28"/>
    <mergeCell ref="QZM28:QZP28"/>
    <mergeCell ref="QZQ28:QZT28"/>
    <mergeCell ref="QZU28:QZX28"/>
    <mergeCell ref="QYC28:QYF28"/>
    <mergeCell ref="QYG28:QYJ28"/>
    <mergeCell ref="QYK28:QYN28"/>
    <mergeCell ref="QYO28:QYR28"/>
    <mergeCell ref="QYS28:QYV28"/>
    <mergeCell ref="QYW28:QYZ28"/>
    <mergeCell ref="QXE28:QXH28"/>
    <mergeCell ref="QXI28:QXL28"/>
    <mergeCell ref="QXM28:QXP28"/>
    <mergeCell ref="QXQ28:QXT28"/>
    <mergeCell ref="QXU28:QXX28"/>
    <mergeCell ref="QXY28:QYB28"/>
    <mergeCell ref="QWG28:QWJ28"/>
    <mergeCell ref="QWK28:QWN28"/>
    <mergeCell ref="QWO28:QWR28"/>
    <mergeCell ref="QWS28:QWV28"/>
    <mergeCell ref="QWW28:QWZ28"/>
    <mergeCell ref="QXA28:QXD28"/>
    <mergeCell ref="QVI28:QVL28"/>
    <mergeCell ref="QVM28:QVP28"/>
    <mergeCell ref="QVQ28:QVT28"/>
    <mergeCell ref="QVU28:QVX28"/>
    <mergeCell ref="QVY28:QWB28"/>
    <mergeCell ref="QWC28:QWF28"/>
    <mergeCell ref="QUK28:QUN28"/>
    <mergeCell ref="QUO28:QUR28"/>
    <mergeCell ref="QUS28:QUV28"/>
    <mergeCell ref="QUW28:QUZ28"/>
    <mergeCell ref="QVA28:QVD28"/>
    <mergeCell ref="QVE28:QVH28"/>
    <mergeCell ref="QTM28:QTP28"/>
    <mergeCell ref="QTQ28:QTT28"/>
    <mergeCell ref="QTU28:QTX28"/>
    <mergeCell ref="QTY28:QUB28"/>
    <mergeCell ref="QUC28:QUF28"/>
    <mergeCell ref="QUG28:QUJ28"/>
    <mergeCell ref="QSO28:QSR28"/>
    <mergeCell ref="QSS28:QSV28"/>
    <mergeCell ref="QSW28:QSZ28"/>
    <mergeCell ref="QTA28:QTD28"/>
    <mergeCell ref="QTE28:QTH28"/>
    <mergeCell ref="QTI28:QTL28"/>
    <mergeCell ref="QRQ28:QRT28"/>
    <mergeCell ref="QRU28:QRX28"/>
    <mergeCell ref="QRY28:QSB28"/>
    <mergeCell ref="QSC28:QSF28"/>
    <mergeCell ref="QSG28:QSJ28"/>
    <mergeCell ref="QSK28:QSN28"/>
    <mergeCell ref="QQS28:QQV28"/>
    <mergeCell ref="QQW28:QQZ28"/>
    <mergeCell ref="QRA28:QRD28"/>
    <mergeCell ref="QRE28:QRH28"/>
    <mergeCell ref="QRI28:QRL28"/>
    <mergeCell ref="QRM28:QRP28"/>
    <mergeCell ref="QPU28:QPX28"/>
    <mergeCell ref="QPY28:QQB28"/>
    <mergeCell ref="QQC28:QQF28"/>
    <mergeCell ref="QQG28:QQJ28"/>
    <mergeCell ref="QQK28:QQN28"/>
    <mergeCell ref="QQO28:QQR28"/>
    <mergeCell ref="QOW28:QOZ28"/>
    <mergeCell ref="QPA28:QPD28"/>
    <mergeCell ref="QPE28:QPH28"/>
    <mergeCell ref="QPI28:QPL28"/>
    <mergeCell ref="QPM28:QPP28"/>
    <mergeCell ref="QPQ28:QPT28"/>
    <mergeCell ref="QNY28:QOB28"/>
    <mergeCell ref="QOC28:QOF28"/>
    <mergeCell ref="QOG28:QOJ28"/>
    <mergeCell ref="QOK28:QON28"/>
    <mergeCell ref="QOO28:QOR28"/>
    <mergeCell ref="QOS28:QOV28"/>
    <mergeCell ref="QNA28:QND28"/>
    <mergeCell ref="QNE28:QNH28"/>
    <mergeCell ref="QNI28:QNL28"/>
    <mergeCell ref="QNM28:QNP28"/>
    <mergeCell ref="QNQ28:QNT28"/>
    <mergeCell ref="QNU28:QNX28"/>
    <mergeCell ref="QMC28:QMF28"/>
    <mergeCell ref="QMG28:QMJ28"/>
    <mergeCell ref="QMK28:QMN28"/>
    <mergeCell ref="QMO28:QMR28"/>
    <mergeCell ref="QMS28:QMV28"/>
    <mergeCell ref="QMW28:QMZ28"/>
    <mergeCell ref="QLE28:QLH28"/>
    <mergeCell ref="QLI28:QLL28"/>
    <mergeCell ref="QLM28:QLP28"/>
    <mergeCell ref="QLQ28:QLT28"/>
    <mergeCell ref="QLU28:QLX28"/>
    <mergeCell ref="QLY28:QMB28"/>
    <mergeCell ref="QKG28:QKJ28"/>
    <mergeCell ref="QKK28:QKN28"/>
    <mergeCell ref="QKO28:QKR28"/>
    <mergeCell ref="QKS28:QKV28"/>
    <mergeCell ref="QKW28:QKZ28"/>
    <mergeCell ref="QLA28:QLD28"/>
    <mergeCell ref="QJI28:QJL28"/>
    <mergeCell ref="QJM28:QJP28"/>
    <mergeCell ref="QJQ28:QJT28"/>
    <mergeCell ref="QJU28:QJX28"/>
    <mergeCell ref="QJY28:QKB28"/>
    <mergeCell ref="QKC28:QKF28"/>
    <mergeCell ref="QIK28:QIN28"/>
    <mergeCell ref="QIO28:QIR28"/>
    <mergeCell ref="QIS28:QIV28"/>
    <mergeCell ref="QIW28:QIZ28"/>
    <mergeCell ref="QJA28:QJD28"/>
    <mergeCell ref="QJE28:QJH28"/>
    <mergeCell ref="QHM28:QHP28"/>
    <mergeCell ref="QHQ28:QHT28"/>
    <mergeCell ref="QHU28:QHX28"/>
    <mergeCell ref="QHY28:QIB28"/>
    <mergeCell ref="QIC28:QIF28"/>
    <mergeCell ref="QIG28:QIJ28"/>
    <mergeCell ref="QGO28:QGR28"/>
    <mergeCell ref="QGS28:QGV28"/>
    <mergeCell ref="QGW28:QGZ28"/>
    <mergeCell ref="QHA28:QHD28"/>
    <mergeCell ref="QHE28:QHH28"/>
    <mergeCell ref="QHI28:QHL28"/>
    <mergeCell ref="QFQ28:QFT28"/>
    <mergeCell ref="QFU28:QFX28"/>
    <mergeCell ref="QFY28:QGB28"/>
    <mergeCell ref="QGC28:QGF28"/>
    <mergeCell ref="QGG28:QGJ28"/>
    <mergeCell ref="QGK28:QGN28"/>
    <mergeCell ref="QES28:QEV28"/>
    <mergeCell ref="QEW28:QEZ28"/>
    <mergeCell ref="QFA28:QFD28"/>
    <mergeCell ref="QFE28:QFH28"/>
    <mergeCell ref="QFI28:QFL28"/>
    <mergeCell ref="QFM28:QFP28"/>
    <mergeCell ref="QDU28:QDX28"/>
    <mergeCell ref="QDY28:QEB28"/>
    <mergeCell ref="QEC28:QEF28"/>
    <mergeCell ref="QEG28:QEJ28"/>
    <mergeCell ref="QEK28:QEN28"/>
    <mergeCell ref="QEO28:QER28"/>
    <mergeCell ref="QCW28:QCZ28"/>
    <mergeCell ref="QDA28:QDD28"/>
    <mergeCell ref="QDE28:QDH28"/>
    <mergeCell ref="QDI28:QDL28"/>
    <mergeCell ref="QDM28:QDP28"/>
    <mergeCell ref="QDQ28:QDT28"/>
    <mergeCell ref="QBY28:QCB28"/>
    <mergeCell ref="QCC28:QCF28"/>
    <mergeCell ref="QCG28:QCJ28"/>
    <mergeCell ref="QCK28:QCN28"/>
    <mergeCell ref="QCO28:QCR28"/>
    <mergeCell ref="QCS28:QCV28"/>
    <mergeCell ref="QBA28:QBD28"/>
    <mergeCell ref="QBE28:QBH28"/>
    <mergeCell ref="QBI28:QBL28"/>
    <mergeCell ref="QBM28:QBP28"/>
    <mergeCell ref="QBQ28:QBT28"/>
    <mergeCell ref="QBU28:QBX28"/>
    <mergeCell ref="QAC28:QAF28"/>
    <mergeCell ref="QAG28:QAJ28"/>
    <mergeCell ref="QAK28:QAN28"/>
    <mergeCell ref="QAO28:QAR28"/>
    <mergeCell ref="QAS28:QAV28"/>
    <mergeCell ref="QAW28:QAZ28"/>
    <mergeCell ref="PZE28:PZH28"/>
    <mergeCell ref="PZI28:PZL28"/>
    <mergeCell ref="PZM28:PZP28"/>
    <mergeCell ref="PZQ28:PZT28"/>
    <mergeCell ref="PZU28:PZX28"/>
    <mergeCell ref="PZY28:QAB28"/>
    <mergeCell ref="PYG28:PYJ28"/>
    <mergeCell ref="PYK28:PYN28"/>
    <mergeCell ref="PYO28:PYR28"/>
    <mergeCell ref="PYS28:PYV28"/>
    <mergeCell ref="PYW28:PYZ28"/>
    <mergeCell ref="PZA28:PZD28"/>
    <mergeCell ref="PXI28:PXL28"/>
    <mergeCell ref="PXM28:PXP28"/>
    <mergeCell ref="PXQ28:PXT28"/>
    <mergeCell ref="PXU28:PXX28"/>
    <mergeCell ref="PXY28:PYB28"/>
    <mergeCell ref="PYC28:PYF28"/>
    <mergeCell ref="PWK28:PWN28"/>
    <mergeCell ref="PWO28:PWR28"/>
    <mergeCell ref="PWS28:PWV28"/>
    <mergeCell ref="PWW28:PWZ28"/>
    <mergeCell ref="PXA28:PXD28"/>
    <mergeCell ref="PXE28:PXH28"/>
    <mergeCell ref="PVM28:PVP28"/>
    <mergeCell ref="PVQ28:PVT28"/>
    <mergeCell ref="PVU28:PVX28"/>
    <mergeCell ref="PVY28:PWB28"/>
    <mergeCell ref="PWC28:PWF28"/>
    <mergeCell ref="PWG28:PWJ28"/>
    <mergeCell ref="PUO28:PUR28"/>
    <mergeCell ref="PUS28:PUV28"/>
    <mergeCell ref="PUW28:PUZ28"/>
    <mergeCell ref="PVA28:PVD28"/>
    <mergeCell ref="PVE28:PVH28"/>
    <mergeCell ref="PVI28:PVL28"/>
    <mergeCell ref="PTQ28:PTT28"/>
    <mergeCell ref="PTU28:PTX28"/>
    <mergeCell ref="PTY28:PUB28"/>
    <mergeCell ref="PUC28:PUF28"/>
    <mergeCell ref="PUG28:PUJ28"/>
    <mergeCell ref="PUK28:PUN28"/>
    <mergeCell ref="PSS28:PSV28"/>
    <mergeCell ref="PSW28:PSZ28"/>
    <mergeCell ref="PTA28:PTD28"/>
    <mergeCell ref="PTE28:PTH28"/>
    <mergeCell ref="PTI28:PTL28"/>
    <mergeCell ref="PTM28:PTP28"/>
    <mergeCell ref="PRU28:PRX28"/>
    <mergeCell ref="PRY28:PSB28"/>
    <mergeCell ref="PSC28:PSF28"/>
    <mergeCell ref="PSG28:PSJ28"/>
    <mergeCell ref="PSK28:PSN28"/>
    <mergeCell ref="PSO28:PSR28"/>
    <mergeCell ref="PQW28:PQZ28"/>
    <mergeCell ref="PRA28:PRD28"/>
    <mergeCell ref="PRE28:PRH28"/>
    <mergeCell ref="PRI28:PRL28"/>
    <mergeCell ref="PRM28:PRP28"/>
    <mergeCell ref="PRQ28:PRT28"/>
    <mergeCell ref="PPY28:PQB28"/>
    <mergeCell ref="PQC28:PQF28"/>
    <mergeCell ref="PQG28:PQJ28"/>
    <mergeCell ref="PQK28:PQN28"/>
    <mergeCell ref="PQO28:PQR28"/>
    <mergeCell ref="PQS28:PQV28"/>
    <mergeCell ref="PPA28:PPD28"/>
    <mergeCell ref="PPE28:PPH28"/>
    <mergeCell ref="PPI28:PPL28"/>
    <mergeCell ref="PPM28:PPP28"/>
    <mergeCell ref="PPQ28:PPT28"/>
    <mergeCell ref="PPU28:PPX28"/>
    <mergeCell ref="POC28:POF28"/>
    <mergeCell ref="POG28:POJ28"/>
    <mergeCell ref="POK28:PON28"/>
    <mergeCell ref="POO28:POR28"/>
    <mergeCell ref="POS28:POV28"/>
    <mergeCell ref="POW28:POZ28"/>
    <mergeCell ref="PNE28:PNH28"/>
    <mergeCell ref="PNI28:PNL28"/>
    <mergeCell ref="PNM28:PNP28"/>
    <mergeCell ref="PNQ28:PNT28"/>
    <mergeCell ref="PNU28:PNX28"/>
    <mergeCell ref="PNY28:POB28"/>
    <mergeCell ref="PMG28:PMJ28"/>
    <mergeCell ref="PMK28:PMN28"/>
    <mergeCell ref="PMO28:PMR28"/>
    <mergeCell ref="PMS28:PMV28"/>
    <mergeCell ref="PMW28:PMZ28"/>
    <mergeCell ref="PNA28:PND28"/>
    <mergeCell ref="PLI28:PLL28"/>
    <mergeCell ref="PLM28:PLP28"/>
    <mergeCell ref="PLQ28:PLT28"/>
    <mergeCell ref="PLU28:PLX28"/>
    <mergeCell ref="PLY28:PMB28"/>
    <mergeCell ref="PMC28:PMF28"/>
    <mergeCell ref="PKK28:PKN28"/>
    <mergeCell ref="PKO28:PKR28"/>
    <mergeCell ref="PKS28:PKV28"/>
    <mergeCell ref="PKW28:PKZ28"/>
    <mergeCell ref="PLA28:PLD28"/>
    <mergeCell ref="PLE28:PLH28"/>
    <mergeCell ref="PJM28:PJP28"/>
    <mergeCell ref="PJQ28:PJT28"/>
    <mergeCell ref="PJU28:PJX28"/>
    <mergeCell ref="PJY28:PKB28"/>
    <mergeCell ref="PKC28:PKF28"/>
    <mergeCell ref="PKG28:PKJ28"/>
    <mergeCell ref="PIO28:PIR28"/>
    <mergeCell ref="PIS28:PIV28"/>
    <mergeCell ref="PIW28:PIZ28"/>
    <mergeCell ref="PJA28:PJD28"/>
    <mergeCell ref="PJE28:PJH28"/>
    <mergeCell ref="PJI28:PJL28"/>
    <mergeCell ref="PHQ28:PHT28"/>
    <mergeCell ref="PHU28:PHX28"/>
    <mergeCell ref="PHY28:PIB28"/>
    <mergeCell ref="PIC28:PIF28"/>
    <mergeCell ref="PIG28:PIJ28"/>
    <mergeCell ref="PIK28:PIN28"/>
    <mergeCell ref="PGS28:PGV28"/>
    <mergeCell ref="PGW28:PGZ28"/>
    <mergeCell ref="PHA28:PHD28"/>
    <mergeCell ref="PHE28:PHH28"/>
    <mergeCell ref="PHI28:PHL28"/>
    <mergeCell ref="PHM28:PHP28"/>
    <mergeCell ref="PFU28:PFX28"/>
    <mergeCell ref="PFY28:PGB28"/>
    <mergeCell ref="PGC28:PGF28"/>
    <mergeCell ref="PGG28:PGJ28"/>
    <mergeCell ref="PGK28:PGN28"/>
    <mergeCell ref="PGO28:PGR28"/>
    <mergeCell ref="PEW28:PEZ28"/>
    <mergeCell ref="PFA28:PFD28"/>
    <mergeCell ref="PFE28:PFH28"/>
    <mergeCell ref="PFI28:PFL28"/>
    <mergeCell ref="PFM28:PFP28"/>
    <mergeCell ref="PFQ28:PFT28"/>
    <mergeCell ref="PDY28:PEB28"/>
    <mergeCell ref="PEC28:PEF28"/>
    <mergeCell ref="PEG28:PEJ28"/>
    <mergeCell ref="PEK28:PEN28"/>
    <mergeCell ref="PEO28:PER28"/>
    <mergeCell ref="PES28:PEV28"/>
    <mergeCell ref="PDA28:PDD28"/>
    <mergeCell ref="PDE28:PDH28"/>
    <mergeCell ref="PDI28:PDL28"/>
    <mergeCell ref="PDM28:PDP28"/>
    <mergeCell ref="PDQ28:PDT28"/>
    <mergeCell ref="PDU28:PDX28"/>
    <mergeCell ref="PCC28:PCF28"/>
    <mergeCell ref="PCG28:PCJ28"/>
    <mergeCell ref="PCK28:PCN28"/>
    <mergeCell ref="PCO28:PCR28"/>
    <mergeCell ref="PCS28:PCV28"/>
    <mergeCell ref="PCW28:PCZ28"/>
    <mergeCell ref="PBE28:PBH28"/>
    <mergeCell ref="PBI28:PBL28"/>
    <mergeCell ref="PBM28:PBP28"/>
    <mergeCell ref="PBQ28:PBT28"/>
    <mergeCell ref="PBU28:PBX28"/>
    <mergeCell ref="PBY28:PCB28"/>
    <mergeCell ref="PAG28:PAJ28"/>
    <mergeCell ref="PAK28:PAN28"/>
    <mergeCell ref="PAO28:PAR28"/>
    <mergeCell ref="PAS28:PAV28"/>
    <mergeCell ref="PAW28:PAZ28"/>
    <mergeCell ref="PBA28:PBD28"/>
    <mergeCell ref="OZI28:OZL28"/>
    <mergeCell ref="OZM28:OZP28"/>
    <mergeCell ref="OZQ28:OZT28"/>
    <mergeCell ref="OZU28:OZX28"/>
    <mergeCell ref="OZY28:PAB28"/>
    <mergeCell ref="PAC28:PAF28"/>
    <mergeCell ref="OYK28:OYN28"/>
    <mergeCell ref="OYO28:OYR28"/>
    <mergeCell ref="OYS28:OYV28"/>
    <mergeCell ref="OYW28:OYZ28"/>
    <mergeCell ref="OZA28:OZD28"/>
    <mergeCell ref="OZE28:OZH28"/>
    <mergeCell ref="OXM28:OXP28"/>
    <mergeCell ref="OXQ28:OXT28"/>
    <mergeCell ref="OXU28:OXX28"/>
    <mergeCell ref="OXY28:OYB28"/>
    <mergeCell ref="OYC28:OYF28"/>
    <mergeCell ref="OYG28:OYJ28"/>
    <mergeCell ref="OWO28:OWR28"/>
    <mergeCell ref="OWS28:OWV28"/>
    <mergeCell ref="OWW28:OWZ28"/>
    <mergeCell ref="OXA28:OXD28"/>
    <mergeCell ref="OXE28:OXH28"/>
    <mergeCell ref="OXI28:OXL28"/>
    <mergeCell ref="OVQ28:OVT28"/>
    <mergeCell ref="OVU28:OVX28"/>
    <mergeCell ref="OVY28:OWB28"/>
    <mergeCell ref="OWC28:OWF28"/>
    <mergeCell ref="OWG28:OWJ28"/>
    <mergeCell ref="OWK28:OWN28"/>
    <mergeCell ref="OUS28:OUV28"/>
    <mergeCell ref="OUW28:OUZ28"/>
    <mergeCell ref="OVA28:OVD28"/>
    <mergeCell ref="OVE28:OVH28"/>
    <mergeCell ref="OVI28:OVL28"/>
    <mergeCell ref="OVM28:OVP28"/>
    <mergeCell ref="OTU28:OTX28"/>
    <mergeCell ref="OTY28:OUB28"/>
    <mergeCell ref="OUC28:OUF28"/>
    <mergeCell ref="OUG28:OUJ28"/>
    <mergeCell ref="OUK28:OUN28"/>
    <mergeCell ref="OUO28:OUR28"/>
    <mergeCell ref="OSW28:OSZ28"/>
    <mergeCell ref="OTA28:OTD28"/>
    <mergeCell ref="OTE28:OTH28"/>
    <mergeCell ref="OTI28:OTL28"/>
    <mergeCell ref="OTM28:OTP28"/>
    <mergeCell ref="OTQ28:OTT28"/>
    <mergeCell ref="ORY28:OSB28"/>
    <mergeCell ref="OSC28:OSF28"/>
    <mergeCell ref="OSG28:OSJ28"/>
    <mergeCell ref="OSK28:OSN28"/>
    <mergeCell ref="OSO28:OSR28"/>
    <mergeCell ref="OSS28:OSV28"/>
    <mergeCell ref="ORA28:ORD28"/>
    <mergeCell ref="ORE28:ORH28"/>
    <mergeCell ref="ORI28:ORL28"/>
    <mergeCell ref="ORM28:ORP28"/>
    <mergeCell ref="ORQ28:ORT28"/>
    <mergeCell ref="ORU28:ORX28"/>
    <mergeCell ref="OQC28:OQF28"/>
    <mergeCell ref="OQG28:OQJ28"/>
    <mergeCell ref="OQK28:OQN28"/>
    <mergeCell ref="OQO28:OQR28"/>
    <mergeCell ref="OQS28:OQV28"/>
    <mergeCell ref="OQW28:OQZ28"/>
    <mergeCell ref="OPE28:OPH28"/>
    <mergeCell ref="OPI28:OPL28"/>
    <mergeCell ref="OPM28:OPP28"/>
    <mergeCell ref="OPQ28:OPT28"/>
    <mergeCell ref="OPU28:OPX28"/>
    <mergeCell ref="OPY28:OQB28"/>
    <mergeCell ref="OOG28:OOJ28"/>
    <mergeCell ref="OOK28:OON28"/>
    <mergeCell ref="OOO28:OOR28"/>
    <mergeCell ref="OOS28:OOV28"/>
    <mergeCell ref="OOW28:OOZ28"/>
    <mergeCell ref="OPA28:OPD28"/>
    <mergeCell ref="ONI28:ONL28"/>
    <mergeCell ref="ONM28:ONP28"/>
    <mergeCell ref="ONQ28:ONT28"/>
    <mergeCell ref="ONU28:ONX28"/>
    <mergeCell ref="ONY28:OOB28"/>
    <mergeCell ref="OOC28:OOF28"/>
    <mergeCell ref="OMK28:OMN28"/>
    <mergeCell ref="OMO28:OMR28"/>
    <mergeCell ref="OMS28:OMV28"/>
    <mergeCell ref="OMW28:OMZ28"/>
    <mergeCell ref="ONA28:OND28"/>
    <mergeCell ref="ONE28:ONH28"/>
    <mergeCell ref="OLM28:OLP28"/>
    <mergeCell ref="OLQ28:OLT28"/>
    <mergeCell ref="OLU28:OLX28"/>
    <mergeCell ref="OLY28:OMB28"/>
    <mergeCell ref="OMC28:OMF28"/>
    <mergeCell ref="OMG28:OMJ28"/>
    <mergeCell ref="OKO28:OKR28"/>
    <mergeCell ref="OKS28:OKV28"/>
    <mergeCell ref="OKW28:OKZ28"/>
    <mergeCell ref="OLA28:OLD28"/>
    <mergeCell ref="OLE28:OLH28"/>
    <mergeCell ref="OLI28:OLL28"/>
    <mergeCell ref="OJQ28:OJT28"/>
    <mergeCell ref="OJU28:OJX28"/>
    <mergeCell ref="OJY28:OKB28"/>
    <mergeCell ref="OKC28:OKF28"/>
    <mergeCell ref="OKG28:OKJ28"/>
    <mergeCell ref="OKK28:OKN28"/>
    <mergeCell ref="OIS28:OIV28"/>
    <mergeCell ref="OIW28:OIZ28"/>
    <mergeCell ref="OJA28:OJD28"/>
    <mergeCell ref="OJE28:OJH28"/>
    <mergeCell ref="OJI28:OJL28"/>
    <mergeCell ref="OJM28:OJP28"/>
    <mergeCell ref="OHU28:OHX28"/>
    <mergeCell ref="OHY28:OIB28"/>
    <mergeCell ref="OIC28:OIF28"/>
    <mergeCell ref="OIG28:OIJ28"/>
    <mergeCell ref="OIK28:OIN28"/>
    <mergeCell ref="OIO28:OIR28"/>
    <mergeCell ref="OGW28:OGZ28"/>
    <mergeCell ref="OHA28:OHD28"/>
    <mergeCell ref="OHE28:OHH28"/>
    <mergeCell ref="OHI28:OHL28"/>
    <mergeCell ref="OHM28:OHP28"/>
    <mergeCell ref="OHQ28:OHT28"/>
    <mergeCell ref="OFY28:OGB28"/>
    <mergeCell ref="OGC28:OGF28"/>
    <mergeCell ref="OGG28:OGJ28"/>
    <mergeCell ref="OGK28:OGN28"/>
    <mergeCell ref="OGO28:OGR28"/>
    <mergeCell ref="OGS28:OGV28"/>
    <mergeCell ref="OFA28:OFD28"/>
    <mergeCell ref="OFE28:OFH28"/>
    <mergeCell ref="OFI28:OFL28"/>
    <mergeCell ref="OFM28:OFP28"/>
    <mergeCell ref="OFQ28:OFT28"/>
    <mergeCell ref="OFU28:OFX28"/>
    <mergeCell ref="OEC28:OEF28"/>
    <mergeCell ref="OEG28:OEJ28"/>
    <mergeCell ref="OEK28:OEN28"/>
    <mergeCell ref="OEO28:OER28"/>
    <mergeCell ref="OES28:OEV28"/>
    <mergeCell ref="OEW28:OEZ28"/>
    <mergeCell ref="ODE28:ODH28"/>
    <mergeCell ref="ODI28:ODL28"/>
    <mergeCell ref="ODM28:ODP28"/>
    <mergeCell ref="ODQ28:ODT28"/>
    <mergeCell ref="ODU28:ODX28"/>
    <mergeCell ref="ODY28:OEB28"/>
    <mergeCell ref="OCG28:OCJ28"/>
    <mergeCell ref="OCK28:OCN28"/>
    <mergeCell ref="OCO28:OCR28"/>
    <mergeCell ref="OCS28:OCV28"/>
    <mergeCell ref="OCW28:OCZ28"/>
    <mergeCell ref="ODA28:ODD28"/>
    <mergeCell ref="OBI28:OBL28"/>
    <mergeCell ref="OBM28:OBP28"/>
    <mergeCell ref="OBQ28:OBT28"/>
    <mergeCell ref="OBU28:OBX28"/>
    <mergeCell ref="OBY28:OCB28"/>
    <mergeCell ref="OCC28:OCF28"/>
    <mergeCell ref="OAK28:OAN28"/>
    <mergeCell ref="OAO28:OAR28"/>
    <mergeCell ref="OAS28:OAV28"/>
    <mergeCell ref="OAW28:OAZ28"/>
    <mergeCell ref="OBA28:OBD28"/>
    <mergeCell ref="OBE28:OBH28"/>
    <mergeCell ref="NZM28:NZP28"/>
    <mergeCell ref="NZQ28:NZT28"/>
    <mergeCell ref="NZU28:NZX28"/>
    <mergeCell ref="NZY28:OAB28"/>
    <mergeCell ref="OAC28:OAF28"/>
    <mergeCell ref="OAG28:OAJ28"/>
    <mergeCell ref="NYO28:NYR28"/>
    <mergeCell ref="NYS28:NYV28"/>
    <mergeCell ref="NYW28:NYZ28"/>
    <mergeCell ref="NZA28:NZD28"/>
    <mergeCell ref="NZE28:NZH28"/>
    <mergeCell ref="NZI28:NZL28"/>
    <mergeCell ref="NXQ28:NXT28"/>
    <mergeCell ref="NXU28:NXX28"/>
    <mergeCell ref="NXY28:NYB28"/>
    <mergeCell ref="NYC28:NYF28"/>
    <mergeCell ref="NYG28:NYJ28"/>
    <mergeCell ref="NYK28:NYN28"/>
    <mergeCell ref="NWS28:NWV28"/>
    <mergeCell ref="NWW28:NWZ28"/>
    <mergeCell ref="NXA28:NXD28"/>
    <mergeCell ref="NXE28:NXH28"/>
    <mergeCell ref="NXI28:NXL28"/>
    <mergeCell ref="NXM28:NXP28"/>
    <mergeCell ref="NVU28:NVX28"/>
    <mergeCell ref="NVY28:NWB28"/>
    <mergeCell ref="NWC28:NWF28"/>
    <mergeCell ref="NWG28:NWJ28"/>
    <mergeCell ref="NWK28:NWN28"/>
    <mergeCell ref="NWO28:NWR28"/>
    <mergeCell ref="NUW28:NUZ28"/>
    <mergeCell ref="NVA28:NVD28"/>
    <mergeCell ref="NVE28:NVH28"/>
    <mergeCell ref="NVI28:NVL28"/>
    <mergeCell ref="NVM28:NVP28"/>
    <mergeCell ref="NVQ28:NVT28"/>
    <mergeCell ref="NTY28:NUB28"/>
    <mergeCell ref="NUC28:NUF28"/>
    <mergeCell ref="NUG28:NUJ28"/>
    <mergeCell ref="NUK28:NUN28"/>
    <mergeCell ref="NUO28:NUR28"/>
    <mergeCell ref="NUS28:NUV28"/>
    <mergeCell ref="NTA28:NTD28"/>
    <mergeCell ref="NTE28:NTH28"/>
    <mergeCell ref="NTI28:NTL28"/>
    <mergeCell ref="NTM28:NTP28"/>
    <mergeCell ref="NTQ28:NTT28"/>
    <mergeCell ref="NTU28:NTX28"/>
    <mergeCell ref="NSC28:NSF28"/>
    <mergeCell ref="NSG28:NSJ28"/>
    <mergeCell ref="NSK28:NSN28"/>
    <mergeCell ref="NSO28:NSR28"/>
    <mergeCell ref="NSS28:NSV28"/>
    <mergeCell ref="NSW28:NSZ28"/>
    <mergeCell ref="NRE28:NRH28"/>
    <mergeCell ref="NRI28:NRL28"/>
    <mergeCell ref="NRM28:NRP28"/>
    <mergeCell ref="NRQ28:NRT28"/>
    <mergeCell ref="NRU28:NRX28"/>
    <mergeCell ref="NRY28:NSB28"/>
    <mergeCell ref="NQG28:NQJ28"/>
    <mergeCell ref="NQK28:NQN28"/>
    <mergeCell ref="NQO28:NQR28"/>
    <mergeCell ref="NQS28:NQV28"/>
    <mergeCell ref="NQW28:NQZ28"/>
    <mergeCell ref="NRA28:NRD28"/>
    <mergeCell ref="NPI28:NPL28"/>
    <mergeCell ref="NPM28:NPP28"/>
    <mergeCell ref="NPQ28:NPT28"/>
    <mergeCell ref="NPU28:NPX28"/>
    <mergeCell ref="NPY28:NQB28"/>
    <mergeCell ref="NQC28:NQF28"/>
    <mergeCell ref="NOK28:NON28"/>
    <mergeCell ref="NOO28:NOR28"/>
    <mergeCell ref="NOS28:NOV28"/>
    <mergeCell ref="NOW28:NOZ28"/>
    <mergeCell ref="NPA28:NPD28"/>
    <mergeCell ref="NPE28:NPH28"/>
    <mergeCell ref="NNM28:NNP28"/>
    <mergeCell ref="NNQ28:NNT28"/>
    <mergeCell ref="NNU28:NNX28"/>
    <mergeCell ref="NNY28:NOB28"/>
    <mergeCell ref="NOC28:NOF28"/>
    <mergeCell ref="NOG28:NOJ28"/>
    <mergeCell ref="NMO28:NMR28"/>
    <mergeCell ref="NMS28:NMV28"/>
    <mergeCell ref="NMW28:NMZ28"/>
    <mergeCell ref="NNA28:NND28"/>
    <mergeCell ref="NNE28:NNH28"/>
    <mergeCell ref="NNI28:NNL28"/>
    <mergeCell ref="NLQ28:NLT28"/>
    <mergeCell ref="NLU28:NLX28"/>
    <mergeCell ref="NLY28:NMB28"/>
    <mergeCell ref="NMC28:NMF28"/>
    <mergeCell ref="NMG28:NMJ28"/>
    <mergeCell ref="NMK28:NMN28"/>
    <mergeCell ref="NKS28:NKV28"/>
    <mergeCell ref="NKW28:NKZ28"/>
    <mergeCell ref="NLA28:NLD28"/>
    <mergeCell ref="NLE28:NLH28"/>
    <mergeCell ref="NLI28:NLL28"/>
    <mergeCell ref="NLM28:NLP28"/>
    <mergeCell ref="NJU28:NJX28"/>
    <mergeCell ref="NJY28:NKB28"/>
    <mergeCell ref="NKC28:NKF28"/>
    <mergeCell ref="NKG28:NKJ28"/>
    <mergeCell ref="NKK28:NKN28"/>
    <mergeCell ref="NKO28:NKR28"/>
    <mergeCell ref="NIW28:NIZ28"/>
    <mergeCell ref="NJA28:NJD28"/>
    <mergeCell ref="NJE28:NJH28"/>
    <mergeCell ref="NJI28:NJL28"/>
    <mergeCell ref="NJM28:NJP28"/>
    <mergeCell ref="NJQ28:NJT28"/>
    <mergeCell ref="NHY28:NIB28"/>
    <mergeCell ref="NIC28:NIF28"/>
    <mergeCell ref="NIG28:NIJ28"/>
    <mergeCell ref="NIK28:NIN28"/>
    <mergeCell ref="NIO28:NIR28"/>
    <mergeCell ref="NIS28:NIV28"/>
    <mergeCell ref="NHA28:NHD28"/>
    <mergeCell ref="NHE28:NHH28"/>
    <mergeCell ref="NHI28:NHL28"/>
    <mergeCell ref="NHM28:NHP28"/>
    <mergeCell ref="NHQ28:NHT28"/>
    <mergeCell ref="NHU28:NHX28"/>
    <mergeCell ref="NGC28:NGF28"/>
    <mergeCell ref="NGG28:NGJ28"/>
    <mergeCell ref="NGK28:NGN28"/>
    <mergeCell ref="NGO28:NGR28"/>
    <mergeCell ref="NGS28:NGV28"/>
    <mergeCell ref="NGW28:NGZ28"/>
    <mergeCell ref="NFE28:NFH28"/>
    <mergeCell ref="NFI28:NFL28"/>
    <mergeCell ref="NFM28:NFP28"/>
    <mergeCell ref="NFQ28:NFT28"/>
    <mergeCell ref="NFU28:NFX28"/>
    <mergeCell ref="NFY28:NGB28"/>
    <mergeCell ref="NEG28:NEJ28"/>
    <mergeCell ref="NEK28:NEN28"/>
    <mergeCell ref="NEO28:NER28"/>
    <mergeCell ref="NES28:NEV28"/>
    <mergeCell ref="NEW28:NEZ28"/>
    <mergeCell ref="NFA28:NFD28"/>
    <mergeCell ref="NDI28:NDL28"/>
    <mergeCell ref="NDM28:NDP28"/>
    <mergeCell ref="NDQ28:NDT28"/>
    <mergeCell ref="NDU28:NDX28"/>
    <mergeCell ref="NDY28:NEB28"/>
    <mergeCell ref="NEC28:NEF28"/>
    <mergeCell ref="NCK28:NCN28"/>
    <mergeCell ref="NCO28:NCR28"/>
    <mergeCell ref="NCS28:NCV28"/>
    <mergeCell ref="NCW28:NCZ28"/>
    <mergeCell ref="NDA28:NDD28"/>
    <mergeCell ref="NDE28:NDH28"/>
    <mergeCell ref="NBM28:NBP28"/>
    <mergeCell ref="NBQ28:NBT28"/>
    <mergeCell ref="NBU28:NBX28"/>
    <mergeCell ref="NBY28:NCB28"/>
    <mergeCell ref="NCC28:NCF28"/>
    <mergeCell ref="NCG28:NCJ28"/>
    <mergeCell ref="NAO28:NAR28"/>
    <mergeCell ref="NAS28:NAV28"/>
    <mergeCell ref="NAW28:NAZ28"/>
    <mergeCell ref="NBA28:NBD28"/>
    <mergeCell ref="NBE28:NBH28"/>
    <mergeCell ref="NBI28:NBL28"/>
    <mergeCell ref="MZQ28:MZT28"/>
    <mergeCell ref="MZU28:MZX28"/>
    <mergeCell ref="MZY28:NAB28"/>
    <mergeCell ref="NAC28:NAF28"/>
    <mergeCell ref="NAG28:NAJ28"/>
    <mergeCell ref="NAK28:NAN28"/>
    <mergeCell ref="MYS28:MYV28"/>
    <mergeCell ref="MYW28:MYZ28"/>
    <mergeCell ref="MZA28:MZD28"/>
    <mergeCell ref="MZE28:MZH28"/>
    <mergeCell ref="MZI28:MZL28"/>
    <mergeCell ref="MZM28:MZP28"/>
    <mergeCell ref="MXU28:MXX28"/>
    <mergeCell ref="MXY28:MYB28"/>
    <mergeCell ref="MYC28:MYF28"/>
    <mergeCell ref="MYG28:MYJ28"/>
    <mergeCell ref="MYK28:MYN28"/>
    <mergeCell ref="MYO28:MYR28"/>
    <mergeCell ref="MWW28:MWZ28"/>
    <mergeCell ref="MXA28:MXD28"/>
    <mergeCell ref="MXE28:MXH28"/>
    <mergeCell ref="MXI28:MXL28"/>
    <mergeCell ref="MXM28:MXP28"/>
    <mergeCell ref="MXQ28:MXT28"/>
    <mergeCell ref="MVY28:MWB28"/>
    <mergeCell ref="MWC28:MWF28"/>
    <mergeCell ref="MWG28:MWJ28"/>
    <mergeCell ref="MWK28:MWN28"/>
    <mergeCell ref="MWO28:MWR28"/>
    <mergeCell ref="MWS28:MWV28"/>
    <mergeCell ref="MVA28:MVD28"/>
    <mergeCell ref="MVE28:MVH28"/>
    <mergeCell ref="MVI28:MVL28"/>
    <mergeCell ref="MVM28:MVP28"/>
    <mergeCell ref="MVQ28:MVT28"/>
    <mergeCell ref="MVU28:MVX28"/>
    <mergeCell ref="MUC28:MUF28"/>
    <mergeCell ref="MUG28:MUJ28"/>
    <mergeCell ref="MUK28:MUN28"/>
    <mergeCell ref="MUO28:MUR28"/>
    <mergeCell ref="MUS28:MUV28"/>
    <mergeCell ref="MUW28:MUZ28"/>
    <mergeCell ref="MTE28:MTH28"/>
    <mergeCell ref="MTI28:MTL28"/>
    <mergeCell ref="MTM28:MTP28"/>
    <mergeCell ref="MTQ28:MTT28"/>
    <mergeCell ref="MTU28:MTX28"/>
    <mergeCell ref="MTY28:MUB28"/>
    <mergeCell ref="MSG28:MSJ28"/>
    <mergeCell ref="MSK28:MSN28"/>
    <mergeCell ref="MSO28:MSR28"/>
    <mergeCell ref="MSS28:MSV28"/>
    <mergeCell ref="MSW28:MSZ28"/>
    <mergeCell ref="MTA28:MTD28"/>
    <mergeCell ref="MRI28:MRL28"/>
    <mergeCell ref="MRM28:MRP28"/>
    <mergeCell ref="MRQ28:MRT28"/>
    <mergeCell ref="MRU28:MRX28"/>
    <mergeCell ref="MRY28:MSB28"/>
    <mergeCell ref="MSC28:MSF28"/>
    <mergeCell ref="MQK28:MQN28"/>
    <mergeCell ref="MQO28:MQR28"/>
    <mergeCell ref="MQS28:MQV28"/>
    <mergeCell ref="MQW28:MQZ28"/>
    <mergeCell ref="MRA28:MRD28"/>
    <mergeCell ref="MRE28:MRH28"/>
    <mergeCell ref="MPM28:MPP28"/>
    <mergeCell ref="MPQ28:MPT28"/>
    <mergeCell ref="MPU28:MPX28"/>
    <mergeCell ref="MPY28:MQB28"/>
    <mergeCell ref="MQC28:MQF28"/>
    <mergeCell ref="MQG28:MQJ28"/>
    <mergeCell ref="MOO28:MOR28"/>
    <mergeCell ref="MOS28:MOV28"/>
    <mergeCell ref="MOW28:MOZ28"/>
    <mergeCell ref="MPA28:MPD28"/>
    <mergeCell ref="MPE28:MPH28"/>
    <mergeCell ref="MPI28:MPL28"/>
    <mergeCell ref="MNQ28:MNT28"/>
    <mergeCell ref="MNU28:MNX28"/>
    <mergeCell ref="MNY28:MOB28"/>
    <mergeCell ref="MOC28:MOF28"/>
    <mergeCell ref="MOG28:MOJ28"/>
    <mergeCell ref="MOK28:MON28"/>
    <mergeCell ref="MMS28:MMV28"/>
    <mergeCell ref="MMW28:MMZ28"/>
    <mergeCell ref="MNA28:MND28"/>
    <mergeCell ref="MNE28:MNH28"/>
    <mergeCell ref="MNI28:MNL28"/>
    <mergeCell ref="MNM28:MNP28"/>
    <mergeCell ref="MLU28:MLX28"/>
    <mergeCell ref="MLY28:MMB28"/>
    <mergeCell ref="MMC28:MMF28"/>
    <mergeCell ref="MMG28:MMJ28"/>
    <mergeCell ref="MMK28:MMN28"/>
    <mergeCell ref="MMO28:MMR28"/>
    <mergeCell ref="MKW28:MKZ28"/>
    <mergeCell ref="MLA28:MLD28"/>
    <mergeCell ref="MLE28:MLH28"/>
    <mergeCell ref="MLI28:MLL28"/>
    <mergeCell ref="MLM28:MLP28"/>
    <mergeCell ref="MLQ28:MLT28"/>
    <mergeCell ref="MJY28:MKB28"/>
    <mergeCell ref="MKC28:MKF28"/>
    <mergeCell ref="MKG28:MKJ28"/>
    <mergeCell ref="MKK28:MKN28"/>
    <mergeCell ref="MKO28:MKR28"/>
    <mergeCell ref="MKS28:MKV28"/>
    <mergeCell ref="MJA28:MJD28"/>
    <mergeCell ref="MJE28:MJH28"/>
    <mergeCell ref="MJI28:MJL28"/>
    <mergeCell ref="MJM28:MJP28"/>
    <mergeCell ref="MJQ28:MJT28"/>
    <mergeCell ref="MJU28:MJX28"/>
    <mergeCell ref="MIC28:MIF28"/>
    <mergeCell ref="MIG28:MIJ28"/>
    <mergeCell ref="MIK28:MIN28"/>
    <mergeCell ref="MIO28:MIR28"/>
    <mergeCell ref="MIS28:MIV28"/>
    <mergeCell ref="MIW28:MIZ28"/>
    <mergeCell ref="MHE28:MHH28"/>
    <mergeCell ref="MHI28:MHL28"/>
    <mergeCell ref="MHM28:MHP28"/>
    <mergeCell ref="MHQ28:MHT28"/>
    <mergeCell ref="MHU28:MHX28"/>
    <mergeCell ref="MHY28:MIB28"/>
    <mergeCell ref="MGG28:MGJ28"/>
    <mergeCell ref="MGK28:MGN28"/>
    <mergeCell ref="MGO28:MGR28"/>
    <mergeCell ref="MGS28:MGV28"/>
    <mergeCell ref="MGW28:MGZ28"/>
    <mergeCell ref="MHA28:MHD28"/>
    <mergeCell ref="MFI28:MFL28"/>
    <mergeCell ref="MFM28:MFP28"/>
    <mergeCell ref="MFQ28:MFT28"/>
    <mergeCell ref="MFU28:MFX28"/>
    <mergeCell ref="MFY28:MGB28"/>
    <mergeCell ref="MGC28:MGF28"/>
    <mergeCell ref="MEK28:MEN28"/>
    <mergeCell ref="MEO28:MER28"/>
    <mergeCell ref="MES28:MEV28"/>
    <mergeCell ref="MEW28:MEZ28"/>
    <mergeCell ref="MFA28:MFD28"/>
    <mergeCell ref="MFE28:MFH28"/>
    <mergeCell ref="MDM28:MDP28"/>
    <mergeCell ref="MDQ28:MDT28"/>
    <mergeCell ref="MDU28:MDX28"/>
    <mergeCell ref="MDY28:MEB28"/>
    <mergeCell ref="MEC28:MEF28"/>
    <mergeCell ref="MEG28:MEJ28"/>
    <mergeCell ref="MCO28:MCR28"/>
    <mergeCell ref="MCS28:MCV28"/>
    <mergeCell ref="MCW28:MCZ28"/>
    <mergeCell ref="MDA28:MDD28"/>
    <mergeCell ref="MDE28:MDH28"/>
    <mergeCell ref="MDI28:MDL28"/>
    <mergeCell ref="MBQ28:MBT28"/>
    <mergeCell ref="MBU28:MBX28"/>
    <mergeCell ref="MBY28:MCB28"/>
    <mergeCell ref="MCC28:MCF28"/>
    <mergeCell ref="MCG28:MCJ28"/>
    <mergeCell ref="MCK28:MCN28"/>
    <mergeCell ref="MAS28:MAV28"/>
    <mergeCell ref="MAW28:MAZ28"/>
    <mergeCell ref="MBA28:MBD28"/>
    <mergeCell ref="MBE28:MBH28"/>
    <mergeCell ref="MBI28:MBL28"/>
    <mergeCell ref="MBM28:MBP28"/>
    <mergeCell ref="LZU28:LZX28"/>
    <mergeCell ref="LZY28:MAB28"/>
    <mergeCell ref="MAC28:MAF28"/>
    <mergeCell ref="MAG28:MAJ28"/>
    <mergeCell ref="MAK28:MAN28"/>
    <mergeCell ref="MAO28:MAR28"/>
    <mergeCell ref="LYW28:LYZ28"/>
    <mergeCell ref="LZA28:LZD28"/>
    <mergeCell ref="LZE28:LZH28"/>
    <mergeCell ref="LZI28:LZL28"/>
    <mergeCell ref="LZM28:LZP28"/>
    <mergeCell ref="LZQ28:LZT28"/>
    <mergeCell ref="LXY28:LYB28"/>
    <mergeCell ref="LYC28:LYF28"/>
    <mergeCell ref="LYG28:LYJ28"/>
    <mergeCell ref="LYK28:LYN28"/>
    <mergeCell ref="LYO28:LYR28"/>
    <mergeCell ref="LYS28:LYV28"/>
    <mergeCell ref="LXA28:LXD28"/>
    <mergeCell ref="LXE28:LXH28"/>
    <mergeCell ref="LXI28:LXL28"/>
    <mergeCell ref="LXM28:LXP28"/>
    <mergeCell ref="LXQ28:LXT28"/>
    <mergeCell ref="LXU28:LXX28"/>
    <mergeCell ref="LWC28:LWF28"/>
    <mergeCell ref="LWG28:LWJ28"/>
    <mergeCell ref="LWK28:LWN28"/>
    <mergeCell ref="LWO28:LWR28"/>
    <mergeCell ref="LWS28:LWV28"/>
    <mergeCell ref="LWW28:LWZ28"/>
    <mergeCell ref="LVE28:LVH28"/>
    <mergeCell ref="LVI28:LVL28"/>
    <mergeCell ref="LVM28:LVP28"/>
    <mergeCell ref="LVQ28:LVT28"/>
    <mergeCell ref="LVU28:LVX28"/>
    <mergeCell ref="LVY28:LWB28"/>
    <mergeCell ref="LUG28:LUJ28"/>
    <mergeCell ref="LUK28:LUN28"/>
    <mergeCell ref="LUO28:LUR28"/>
    <mergeCell ref="LUS28:LUV28"/>
    <mergeCell ref="LUW28:LUZ28"/>
    <mergeCell ref="LVA28:LVD28"/>
    <mergeCell ref="LTI28:LTL28"/>
    <mergeCell ref="LTM28:LTP28"/>
    <mergeCell ref="LTQ28:LTT28"/>
    <mergeCell ref="LTU28:LTX28"/>
    <mergeCell ref="LTY28:LUB28"/>
    <mergeCell ref="LUC28:LUF28"/>
    <mergeCell ref="LSK28:LSN28"/>
    <mergeCell ref="LSO28:LSR28"/>
    <mergeCell ref="LSS28:LSV28"/>
    <mergeCell ref="LSW28:LSZ28"/>
    <mergeCell ref="LTA28:LTD28"/>
    <mergeCell ref="LTE28:LTH28"/>
    <mergeCell ref="LRM28:LRP28"/>
    <mergeCell ref="LRQ28:LRT28"/>
    <mergeCell ref="LRU28:LRX28"/>
    <mergeCell ref="LRY28:LSB28"/>
    <mergeCell ref="LSC28:LSF28"/>
    <mergeCell ref="LSG28:LSJ28"/>
    <mergeCell ref="LQO28:LQR28"/>
    <mergeCell ref="LQS28:LQV28"/>
    <mergeCell ref="LQW28:LQZ28"/>
    <mergeCell ref="LRA28:LRD28"/>
    <mergeCell ref="LRE28:LRH28"/>
    <mergeCell ref="LRI28:LRL28"/>
    <mergeCell ref="LPQ28:LPT28"/>
    <mergeCell ref="LPU28:LPX28"/>
    <mergeCell ref="LPY28:LQB28"/>
    <mergeCell ref="LQC28:LQF28"/>
    <mergeCell ref="LQG28:LQJ28"/>
    <mergeCell ref="LQK28:LQN28"/>
    <mergeCell ref="LOS28:LOV28"/>
    <mergeCell ref="LOW28:LOZ28"/>
    <mergeCell ref="LPA28:LPD28"/>
    <mergeCell ref="LPE28:LPH28"/>
    <mergeCell ref="LPI28:LPL28"/>
    <mergeCell ref="LPM28:LPP28"/>
    <mergeCell ref="LNU28:LNX28"/>
    <mergeCell ref="LNY28:LOB28"/>
    <mergeCell ref="LOC28:LOF28"/>
    <mergeCell ref="LOG28:LOJ28"/>
    <mergeCell ref="LOK28:LON28"/>
    <mergeCell ref="LOO28:LOR28"/>
    <mergeCell ref="LMW28:LMZ28"/>
    <mergeCell ref="LNA28:LND28"/>
    <mergeCell ref="LNE28:LNH28"/>
    <mergeCell ref="LNI28:LNL28"/>
    <mergeCell ref="LNM28:LNP28"/>
    <mergeCell ref="LNQ28:LNT28"/>
    <mergeCell ref="LLY28:LMB28"/>
    <mergeCell ref="LMC28:LMF28"/>
    <mergeCell ref="LMG28:LMJ28"/>
    <mergeCell ref="LMK28:LMN28"/>
    <mergeCell ref="LMO28:LMR28"/>
    <mergeCell ref="LMS28:LMV28"/>
    <mergeCell ref="LLA28:LLD28"/>
    <mergeCell ref="LLE28:LLH28"/>
    <mergeCell ref="LLI28:LLL28"/>
    <mergeCell ref="LLM28:LLP28"/>
    <mergeCell ref="LLQ28:LLT28"/>
    <mergeCell ref="LLU28:LLX28"/>
    <mergeCell ref="LKC28:LKF28"/>
    <mergeCell ref="LKG28:LKJ28"/>
    <mergeCell ref="LKK28:LKN28"/>
    <mergeCell ref="LKO28:LKR28"/>
    <mergeCell ref="LKS28:LKV28"/>
    <mergeCell ref="LKW28:LKZ28"/>
    <mergeCell ref="LJE28:LJH28"/>
    <mergeCell ref="LJI28:LJL28"/>
    <mergeCell ref="LJM28:LJP28"/>
    <mergeCell ref="LJQ28:LJT28"/>
    <mergeCell ref="LJU28:LJX28"/>
    <mergeCell ref="LJY28:LKB28"/>
    <mergeCell ref="LIG28:LIJ28"/>
    <mergeCell ref="LIK28:LIN28"/>
    <mergeCell ref="LIO28:LIR28"/>
    <mergeCell ref="LIS28:LIV28"/>
    <mergeCell ref="LIW28:LIZ28"/>
    <mergeCell ref="LJA28:LJD28"/>
    <mergeCell ref="LHI28:LHL28"/>
    <mergeCell ref="LHM28:LHP28"/>
    <mergeCell ref="LHQ28:LHT28"/>
    <mergeCell ref="LHU28:LHX28"/>
    <mergeCell ref="LHY28:LIB28"/>
    <mergeCell ref="LIC28:LIF28"/>
    <mergeCell ref="LGK28:LGN28"/>
    <mergeCell ref="LGO28:LGR28"/>
    <mergeCell ref="LGS28:LGV28"/>
    <mergeCell ref="LGW28:LGZ28"/>
    <mergeCell ref="LHA28:LHD28"/>
    <mergeCell ref="LHE28:LHH28"/>
    <mergeCell ref="LFM28:LFP28"/>
    <mergeCell ref="LFQ28:LFT28"/>
    <mergeCell ref="LFU28:LFX28"/>
    <mergeCell ref="LFY28:LGB28"/>
    <mergeCell ref="LGC28:LGF28"/>
    <mergeCell ref="LGG28:LGJ28"/>
    <mergeCell ref="LEO28:LER28"/>
    <mergeCell ref="LES28:LEV28"/>
    <mergeCell ref="LEW28:LEZ28"/>
    <mergeCell ref="LFA28:LFD28"/>
    <mergeCell ref="LFE28:LFH28"/>
    <mergeCell ref="LFI28:LFL28"/>
    <mergeCell ref="LDQ28:LDT28"/>
    <mergeCell ref="LDU28:LDX28"/>
    <mergeCell ref="LDY28:LEB28"/>
    <mergeCell ref="LEC28:LEF28"/>
    <mergeCell ref="LEG28:LEJ28"/>
    <mergeCell ref="LEK28:LEN28"/>
    <mergeCell ref="LCS28:LCV28"/>
    <mergeCell ref="LCW28:LCZ28"/>
    <mergeCell ref="LDA28:LDD28"/>
    <mergeCell ref="LDE28:LDH28"/>
    <mergeCell ref="LDI28:LDL28"/>
    <mergeCell ref="LDM28:LDP28"/>
    <mergeCell ref="LBU28:LBX28"/>
    <mergeCell ref="LBY28:LCB28"/>
    <mergeCell ref="LCC28:LCF28"/>
    <mergeCell ref="LCG28:LCJ28"/>
    <mergeCell ref="LCK28:LCN28"/>
    <mergeCell ref="LCO28:LCR28"/>
    <mergeCell ref="LAW28:LAZ28"/>
    <mergeCell ref="LBA28:LBD28"/>
    <mergeCell ref="LBE28:LBH28"/>
    <mergeCell ref="LBI28:LBL28"/>
    <mergeCell ref="LBM28:LBP28"/>
    <mergeCell ref="LBQ28:LBT28"/>
    <mergeCell ref="KZY28:LAB28"/>
    <mergeCell ref="LAC28:LAF28"/>
    <mergeCell ref="LAG28:LAJ28"/>
    <mergeCell ref="LAK28:LAN28"/>
    <mergeCell ref="LAO28:LAR28"/>
    <mergeCell ref="LAS28:LAV28"/>
    <mergeCell ref="KZA28:KZD28"/>
    <mergeCell ref="KZE28:KZH28"/>
    <mergeCell ref="KZI28:KZL28"/>
    <mergeCell ref="KZM28:KZP28"/>
    <mergeCell ref="KZQ28:KZT28"/>
    <mergeCell ref="KZU28:KZX28"/>
    <mergeCell ref="KYC28:KYF28"/>
    <mergeCell ref="KYG28:KYJ28"/>
    <mergeCell ref="KYK28:KYN28"/>
    <mergeCell ref="KYO28:KYR28"/>
    <mergeCell ref="KYS28:KYV28"/>
    <mergeCell ref="KYW28:KYZ28"/>
    <mergeCell ref="KXE28:KXH28"/>
    <mergeCell ref="KXI28:KXL28"/>
    <mergeCell ref="KXM28:KXP28"/>
    <mergeCell ref="KXQ28:KXT28"/>
    <mergeCell ref="KXU28:KXX28"/>
    <mergeCell ref="KXY28:KYB28"/>
    <mergeCell ref="KWG28:KWJ28"/>
    <mergeCell ref="KWK28:KWN28"/>
    <mergeCell ref="KWO28:KWR28"/>
    <mergeCell ref="KWS28:KWV28"/>
    <mergeCell ref="KWW28:KWZ28"/>
    <mergeCell ref="KXA28:KXD28"/>
    <mergeCell ref="KVI28:KVL28"/>
    <mergeCell ref="KVM28:KVP28"/>
    <mergeCell ref="KVQ28:KVT28"/>
    <mergeCell ref="KVU28:KVX28"/>
    <mergeCell ref="KVY28:KWB28"/>
    <mergeCell ref="KWC28:KWF28"/>
    <mergeCell ref="KUK28:KUN28"/>
    <mergeCell ref="KUO28:KUR28"/>
    <mergeCell ref="KUS28:KUV28"/>
    <mergeCell ref="KUW28:KUZ28"/>
    <mergeCell ref="KVA28:KVD28"/>
    <mergeCell ref="KVE28:KVH28"/>
    <mergeCell ref="KTM28:KTP28"/>
    <mergeCell ref="KTQ28:KTT28"/>
    <mergeCell ref="KTU28:KTX28"/>
    <mergeCell ref="KTY28:KUB28"/>
    <mergeCell ref="KUC28:KUF28"/>
    <mergeCell ref="KUG28:KUJ28"/>
    <mergeCell ref="KSO28:KSR28"/>
    <mergeCell ref="KSS28:KSV28"/>
    <mergeCell ref="KSW28:KSZ28"/>
    <mergeCell ref="KTA28:KTD28"/>
    <mergeCell ref="KTE28:KTH28"/>
    <mergeCell ref="KTI28:KTL28"/>
    <mergeCell ref="KRQ28:KRT28"/>
    <mergeCell ref="KRU28:KRX28"/>
    <mergeCell ref="KRY28:KSB28"/>
    <mergeCell ref="KSC28:KSF28"/>
    <mergeCell ref="KSG28:KSJ28"/>
    <mergeCell ref="KSK28:KSN28"/>
    <mergeCell ref="KQS28:KQV28"/>
    <mergeCell ref="KQW28:KQZ28"/>
    <mergeCell ref="KRA28:KRD28"/>
    <mergeCell ref="KRE28:KRH28"/>
    <mergeCell ref="KRI28:KRL28"/>
    <mergeCell ref="KRM28:KRP28"/>
    <mergeCell ref="KPU28:KPX28"/>
    <mergeCell ref="KPY28:KQB28"/>
    <mergeCell ref="KQC28:KQF28"/>
    <mergeCell ref="KQG28:KQJ28"/>
    <mergeCell ref="KQK28:KQN28"/>
    <mergeCell ref="KQO28:KQR28"/>
    <mergeCell ref="KOW28:KOZ28"/>
    <mergeCell ref="KPA28:KPD28"/>
    <mergeCell ref="KPE28:KPH28"/>
    <mergeCell ref="KPI28:KPL28"/>
    <mergeCell ref="KPM28:KPP28"/>
    <mergeCell ref="KPQ28:KPT28"/>
    <mergeCell ref="KNY28:KOB28"/>
    <mergeCell ref="KOC28:KOF28"/>
    <mergeCell ref="KOG28:KOJ28"/>
    <mergeCell ref="KOK28:KON28"/>
    <mergeCell ref="KOO28:KOR28"/>
    <mergeCell ref="KOS28:KOV28"/>
    <mergeCell ref="KNA28:KND28"/>
    <mergeCell ref="KNE28:KNH28"/>
    <mergeCell ref="KNI28:KNL28"/>
    <mergeCell ref="KNM28:KNP28"/>
    <mergeCell ref="KNQ28:KNT28"/>
    <mergeCell ref="KNU28:KNX28"/>
    <mergeCell ref="KMC28:KMF28"/>
    <mergeCell ref="KMG28:KMJ28"/>
    <mergeCell ref="KMK28:KMN28"/>
    <mergeCell ref="KMO28:KMR28"/>
    <mergeCell ref="KMS28:KMV28"/>
    <mergeCell ref="KMW28:KMZ28"/>
    <mergeCell ref="KLE28:KLH28"/>
    <mergeCell ref="KLI28:KLL28"/>
    <mergeCell ref="KLM28:KLP28"/>
    <mergeCell ref="KLQ28:KLT28"/>
    <mergeCell ref="KLU28:KLX28"/>
    <mergeCell ref="KLY28:KMB28"/>
    <mergeCell ref="KKG28:KKJ28"/>
    <mergeCell ref="KKK28:KKN28"/>
    <mergeCell ref="KKO28:KKR28"/>
    <mergeCell ref="KKS28:KKV28"/>
    <mergeCell ref="KKW28:KKZ28"/>
    <mergeCell ref="KLA28:KLD28"/>
    <mergeCell ref="KJI28:KJL28"/>
    <mergeCell ref="KJM28:KJP28"/>
    <mergeCell ref="KJQ28:KJT28"/>
    <mergeCell ref="KJU28:KJX28"/>
    <mergeCell ref="KJY28:KKB28"/>
    <mergeCell ref="KKC28:KKF28"/>
    <mergeCell ref="KIK28:KIN28"/>
    <mergeCell ref="KIO28:KIR28"/>
    <mergeCell ref="KIS28:KIV28"/>
    <mergeCell ref="KIW28:KIZ28"/>
    <mergeCell ref="KJA28:KJD28"/>
    <mergeCell ref="KJE28:KJH28"/>
    <mergeCell ref="KHM28:KHP28"/>
    <mergeCell ref="KHQ28:KHT28"/>
    <mergeCell ref="KHU28:KHX28"/>
    <mergeCell ref="KHY28:KIB28"/>
    <mergeCell ref="KIC28:KIF28"/>
    <mergeCell ref="KIG28:KIJ28"/>
    <mergeCell ref="KGO28:KGR28"/>
    <mergeCell ref="KGS28:KGV28"/>
    <mergeCell ref="KGW28:KGZ28"/>
    <mergeCell ref="KHA28:KHD28"/>
    <mergeCell ref="KHE28:KHH28"/>
    <mergeCell ref="KHI28:KHL28"/>
    <mergeCell ref="KFQ28:KFT28"/>
    <mergeCell ref="KFU28:KFX28"/>
    <mergeCell ref="KFY28:KGB28"/>
    <mergeCell ref="KGC28:KGF28"/>
    <mergeCell ref="KGG28:KGJ28"/>
    <mergeCell ref="KGK28:KGN28"/>
    <mergeCell ref="KES28:KEV28"/>
    <mergeCell ref="KEW28:KEZ28"/>
    <mergeCell ref="KFA28:KFD28"/>
    <mergeCell ref="KFE28:KFH28"/>
    <mergeCell ref="KFI28:KFL28"/>
    <mergeCell ref="KFM28:KFP28"/>
    <mergeCell ref="KDU28:KDX28"/>
    <mergeCell ref="KDY28:KEB28"/>
    <mergeCell ref="KEC28:KEF28"/>
    <mergeCell ref="KEG28:KEJ28"/>
    <mergeCell ref="KEK28:KEN28"/>
    <mergeCell ref="KEO28:KER28"/>
    <mergeCell ref="KCW28:KCZ28"/>
    <mergeCell ref="KDA28:KDD28"/>
    <mergeCell ref="KDE28:KDH28"/>
    <mergeCell ref="KDI28:KDL28"/>
    <mergeCell ref="KDM28:KDP28"/>
    <mergeCell ref="KDQ28:KDT28"/>
    <mergeCell ref="KBY28:KCB28"/>
    <mergeCell ref="KCC28:KCF28"/>
    <mergeCell ref="KCG28:KCJ28"/>
    <mergeCell ref="KCK28:KCN28"/>
    <mergeCell ref="KCO28:KCR28"/>
    <mergeCell ref="KCS28:KCV28"/>
    <mergeCell ref="KBA28:KBD28"/>
    <mergeCell ref="KBE28:KBH28"/>
    <mergeCell ref="KBI28:KBL28"/>
    <mergeCell ref="KBM28:KBP28"/>
    <mergeCell ref="KBQ28:KBT28"/>
    <mergeCell ref="KBU28:KBX28"/>
    <mergeCell ref="KAC28:KAF28"/>
    <mergeCell ref="KAG28:KAJ28"/>
    <mergeCell ref="KAK28:KAN28"/>
    <mergeCell ref="KAO28:KAR28"/>
    <mergeCell ref="KAS28:KAV28"/>
    <mergeCell ref="KAW28:KAZ28"/>
    <mergeCell ref="JZE28:JZH28"/>
    <mergeCell ref="JZI28:JZL28"/>
    <mergeCell ref="JZM28:JZP28"/>
    <mergeCell ref="JZQ28:JZT28"/>
    <mergeCell ref="JZU28:JZX28"/>
    <mergeCell ref="JZY28:KAB28"/>
    <mergeCell ref="JYG28:JYJ28"/>
    <mergeCell ref="JYK28:JYN28"/>
    <mergeCell ref="JYO28:JYR28"/>
    <mergeCell ref="JYS28:JYV28"/>
    <mergeCell ref="JYW28:JYZ28"/>
    <mergeCell ref="JZA28:JZD28"/>
    <mergeCell ref="JXI28:JXL28"/>
    <mergeCell ref="JXM28:JXP28"/>
    <mergeCell ref="JXQ28:JXT28"/>
    <mergeCell ref="JXU28:JXX28"/>
    <mergeCell ref="JXY28:JYB28"/>
    <mergeCell ref="JYC28:JYF28"/>
    <mergeCell ref="JWK28:JWN28"/>
    <mergeCell ref="JWO28:JWR28"/>
    <mergeCell ref="JWS28:JWV28"/>
    <mergeCell ref="JWW28:JWZ28"/>
    <mergeCell ref="JXA28:JXD28"/>
    <mergeCell ref="JXE28:JXH28"/>
    <mergeCell ref="JVM28:JVP28"/>
    <mergeCell ref="JVQ28:JVT28"/>
    <mergeCell ref="JVU28:JVX28"/>
    <mergeCell ref="JVY28:JWB28"/>
    <mergeCell ref="JWC28:JWF28"/>
    <mergeCell ref="JWG28:JWJ28"/>
    <mergeCell ref="JUO28:JUR28"/>
    <mergeCell ref="JUS28:JUV28"/>
    <mergeCell ref="JUW28:JUZ28"/>
    <mergeCell ref="JVA28:JVD28"/>
    <mergeCell ref="JVE28:JVH28"/>
    <mergeCell ref="JVI28:JVL28"/>
    <mergeCell ref="JTQ28:JTT28"/>
    <mergeCell ref="JTU28:JTX28"/>
    <mergeCell ref="JTY28:JUB28"/>
    <mergeCell ref="JUC28:JUF28"/>
    <mergeCell ref="JUG28:JUJ28"/>
    <mergeCell ref="JUK28:JUN28"/>
    <mergeCell ref="JSS28:JSV28"/>
    <mergeCell ref="JSW28:JSZ28"/>
    <mergeCell ref="JTA28:JTD28"/>
    <mergeCell ref="JTE28:JTH28"/>
    <mergeCell ref="JTI28:JTL28"/>
    <mergeCell ref="JTM28:JTP28"/>
    <mergeCell ref="JRU28:JRX28"/>
    <mergeCell ref="JRY28:JSB28"/>
    <mergeCell ref="JSC28:JSF28"/>
    <mergeCell ref="JSG28:JSJ28"/>
    <mergeCell ref="JSK28:JSN28"/>
    <mergeCell ref="JSO28:JSR28"/>
    <mergeCell ref="JQW28:JQZ28"/>
    <mergeCell ref="JRA28:JRD28"/>
    <mergeCell ref="JRE28:JRH28"/>
    <mergeCell ref="JRI28:JRL28"/>
    <mergeCell ref="JRM28:JRP28"/>
    <mergeCell ref="JRQ28:JRT28"/>
    <mergeCell ref="JPY28:JQB28"/>
    <mergeCell ref="JQC28:JQF28"/>
    <mergeCell ref="JQG28:JQJ28"/>
    <mergeCell ref="JQK28:JQN28"/>
    <mergeCell ref="JQO28:JQR28"/>
    <mergeCell ref="JQS28:JQV28"/>
    <mergeCell ref="JPA28:JPD28"/>
    <mergeCell ref="JPE28:JPH28"/>
    <mergeCell ref="JPI28:JPL28"/>
    <mergeCell ref="JPM28:JPP28"/>
    <mergeCell ref="JPQ28:JPT28"/>
    <mergeCell ref="JPU28:JPX28"/>
    <mergeCell ref="JOC28:JOF28"/>
    <mergeCell ref="JOG28:JOJ28"/>
    <mergeCell ref="JOK28:JON28"/>
    <mergeCell ref="JOO28:JOR28"/>
    <mergeCell ref="JOS28:JOV28"/>
    <mergeCell ref="JOW28:JOZ28"/>
    <mergeCell ref="JNE28:JNH28"/>
    <mergeCell ref="JNI28:JNL28"/>
    <mergeCell ref="JNM28:JNP28"/>
    <mergeCell ref="JNQ28:JNT28"/>
    <mergeCell ref="JNU28:JNX28"/>
    <mergeCell ref="JNY28:JOB28"/>
    <mergeCell ref="JMG28:JMJ28"/>
    <mergeCell ref="JMK28:JMN28"/>
    <mergeCell ref="JMO28:JMR28"/>
    <mergeCell ref="JMS28:JMV28"/>
    <mergeCell ref="JMW28:JMZ28"/>
    <mergeCell ref="JNA28:JND28"/>
    <mergeCell ref="JLI28:JLL28"/>
    <mergeCell ref="JLM28:JLP28"/>
    <mergeCell ref="JLQ28:JLT28"/>
    <mergeCell ref="JLU28:JLX28"/>
    <mergeCell ref="JLY28:JMB28"/>
    <mergeCell ref="JMC28:JMF28"/>
    <mergeCell ref="JKK28:JKN28"/>
    <mergeCell ref="JKO28:JKR28"/>
    <mergeCell ref="JKS28:JKV28"/>
    <mergeCell ref="JKW28:JKZ28"/>
    <mergeCell ref="JLA28:JLD28"/>
    <mergeCell ref="JLE28:JLH28"/>
    <mergeCell ref="JJM28:JJP28"/>
    <mergeCell ref="JJQ28:JJT28"/>
    <mergeCell ref="JJU28:JJX28"/>
    <mergeCell ref="JJY28:JKB28"/>
    <mergeCell ref="JKC28:JKF28"/>
    <mergeCell ref="JKG28:JKJ28"/>
    <mergeCell ref="JIO28:JIR28"/>
    <mergeCell ref="JIS28:JIV28"/>
    <mergeCell ref="JIW28:JIZ28"/>
    <mergeCell ref="JJA28:JJD28"/>
    <mergeCell ref="JJE28:JJH28"/>
    <mergeCell ref="JJI28:JJL28"/>
    <mergeCell ref="JHQ28:JHT28"/>
    <mergeCell ref="JHU28:JHX28"/>
    <mergeCell ref="JHY28:JIB28"/>
    <mergeCell ref="JIC28:JIF28"/>
    <mergeCell ref="JIG28:JIJ28"/>
    <mergeCell ref="JIK28:JIN28"/>
    <mergeCell ref="JGS28:JGV28"/>
    <mergeCell ref="JGW28:JGZ28"/>
    <mergeCell ref="JHA28:JHD28"/>
    <mergeCell ref="JHE28:JHH28"/>
    <mergeCell ref="JHI28:JHL28"/>
    <mergeCell ref="JHM28:JHP28"/>
    <mergeCell ref="JFU28:JFX28"/>
    <mergeCell ref="JFY28:JGB28"/>
    <mergeCell ref="JGC28:JGF28"/>
    <mergeCell ref="JGG28:JGJ28"/>
    <mergeCell ref="JGK28:JGN28"/>
    <mergeCell ref="JGO28:JGR28"/>
    <mergeCell ref="JEW28:JEZ28"/>
    <mergeCell ref="JFA28:JFD28"/>
    <mergeCell ref="JFE28:JFH28"/>
    <mergeCell ref="JFI28:JFL28"/>
    <mergeCell ref="JFM28:JFP28"/>
    <mergeCell ref="JFQ28:JFT28"/>
    <mergeCell ref="JDY28:JEB28"/>
    <mergeCell ref="JEC28:JEF28"/>
    <mergeCell ref="JEG28:JEJ28"/>
    <mergeCell ref="JEK28:JEN28"/>
    <mergeCell ref="JEO28:JER28"/>
    <mergeCell ref="JES28:JEV28"/>
    <mergeCell ref="JDA28:JDD28"/>
    <mergeCell ref="JDE28:JDH28"/>
    <mergeCell ref="JDI28:JDL28"/>
    <mergeCell ref="JDM28:JDP28"/>
    <mergeCell ref="JDQ28:JDT28"/>
    <mergeCell ref="JDU28:JDX28"/>
    <mergeCell ref="JCC28:JCF28"/>
    <mergeCell ref="JCG28:JCJ28"/>
    <mergeCell ref="JCK28:JCN28"/>
    <mergeCell ref="JCO28:JCR28"/>
    <mergeCell ref="JCS28:JCV28"/>
    <mergeCell ref="JCW28:JCZ28"/>
    <mergeCell ref="JBE28:JBH28"/>
    <mergeCell ref="JBI28:JBL28"/>
    <mergeCell ref="JBM28:JBP28"/>
    <mergeCell ref="JBQ28:JBT28"/>
    <mergeCell ref="JBU28:JBX28"/>
    <mergeCell ref="JBY28:JCB28"/>
    <mergeCell ref="JAG28:JAJ28"/>
    <mergeCell ref="JAK28:JAN28"/>
    <mergeCell ref="JAO28:JAR28"/>
    <mergeCell ref="JAS28:JAV28"/>
    <mergeCell ref="JAW28:JAZ28"/>
    <mergeCell ref="JBA28:JBD28"/>
    <mergeCell ref="IZI28:IZL28"/>
    <mergeCell ref="IZM28:IZP28"/>
    <mergeCell ref="IZQ28:IZT28"/>
    <mergeCell ref="IZU28:IZX28"/>
    <mergeCell ref="IZY28:JAB28"/>
    <mergeCell ref="JAC28:JAF28"/>
    <mergeCell ref="IYK28:IYN28"/>
    <mergeCell ref="IYO28:IYR28"/>
    <mergeCell ref="IYS28:IYV28"/>
    <mergeCell ref="IYW28:IYZ28"/>
    <mergeCell ref="IZA28:IZD28"/>
    <mergeCell ref="IZE28:IZH28"/>
    <mergeCell ref="IXM28:IXP28"/>
    <mergeCell ref="IXQ28:IXT28"/>
    <mergeCell ref="IXU28:IXX28"/>
    <mergeCell ref="IXY28:IYB28"/>
    <mergeCell ref="IYC28:IYF28"/>
    <mergeCell ref="IYG28:IYJ28"/>
    <mergeCell ref="IWO28:IWR28"/>
    <mergeCell ref="IWS28:IWV28"/>
    <mergeCell ref="IWW28:IWZ28"/>
    <mergeCell ref="IXA28:IXD28"/>
    <mergeCell ref="IXE28:IXH28"/>
    <mergeCell ref="IXI28:IXL28"/>
    <mergeCell ref="IVQ28:IVT28"/>
    <mergeCell ref="IVU28:IVX28"/>
    <mergeCell ref="IVY28:IWB28"/>
    <mergeCell ref="IWC28:IWF28"/>
    <mergeCell ref="IWG28:IWJ28"/>
    <mergeCell ref="IWK28:IWN28"/>
    <mergeCell ref="IUS28:IUV28"/>
    <mergeCell ref="IUW28:IUZ28"/>
    <mergeCell ref="IVA28:IVD28"/>
    <mergeCell ref="IVE28:IVH28"/>
    <mergeCell ref="IVI28:IVL28"/>
    <mergeCell ref="IVM28:IVP28"/>
    <mergeCell ref="ITU28:ITX28"/>
    <mergeCell ref="ITY28:IUB28"/>
    <mergeCell ref="IUC28:IUF28"/>
    <mergeCell ref="IUG28:IUJ28"/>
    <mergeCell ref="IUK28:IUN28"/>
    <mergeCell ref="IUO28:IUR28"/>
    <mergeCell ref="ISW28:ISZ28"/>
    <mergeCell ref="ITA28:ITD28"/>
    <mergeCell ref="ITE28:ITH28"/>
    <mergeCell ref="ITI28:ITL28"/>
    <mergeCell ref="ITM28:ITP28"/>
    <mergeCell ref="ITQ28:ITT28"/>
    <mergeCell ref="IRY28:ISB28"/>
    <mergeCell ref="ISC28:ISF28"/>
    <mergeCell ref="ISG28:ISJ28"/>
    <mergeCell ref="ISK28:ISN28"/>
    <mergeCell ref="ISO28:ISR28"/>
    <mergeCell ref="ISS28:ISV28"/>
    <mergeCell ref="IRA28:IRD28"/>
    <mergeCell ref="IRE28:IRH28"/>
    <mergeCell ref="IRI28:IRL28"/>
    <mergeCell ref="IRM28:IRP28"/>
    <mergeCell ref="IRQ28:IRT28"/>
    <mergeCell ref="IRU28:IRX28"/>
    <mergeCell ref="IQC28:IQF28"/>
    <mergeCell ref="IQG28:IQJ28"/>
    <mergeCell ref="IQK28:IQN28"/>
    <mergeCell ref="IQO28:IQR28"/>
    <mergeCell ref="IQS28:IQV28"/>
    <mergeCell ref="IQW28:IQZ28"/>
    <mergeCell ref="IPE28:IPH28"/>
    <mergeCell ref="IPI28:IPL28"/>
    <mergeCell ref="IPM28:IPP28"/>
    <mergeCell ref="IPQ28:IPT28"/>
    <mergeCell ref="IPU28:IPX28"/>
    <mergeCell ref="IPY28:IQB28"/>
    <mergeCell ref="IOG28:IOJ28"/>
    <mergeCell ref="IOK28:ION28"/>
    <mergeCell ref="IOO28:IOR28"/>
    <mergeCell ref="IOS28:IOV28"/>
    <mergeCell ref="IOW28:IOZ28"/>
    <mergeCell ref="IPA28:IPD28"/>
    <mergeCell ref="INI28:INL28"/>
    <mergeCell ref="INM28:INP28"/>
    <mergeCell ref="INQ28:INT28"/>
    <mergeCell ref="INU28:INX28"/>
    <mergeCell ref="INY28:IOB28"/>
    <mergeCell ref="IOC28:IOF28"/>
    <mergeCell ref="IMK28:IMN28"/>
    <mergeCell ref="IMO28:IMR28"/>
    <mergeCell ref="IMS28:IMV28"/>
    <mergeCell ref="IMW28:IMZ28"/>
    <mergeCell ref="INA28:IND28"/>
    <mergeCell ref="INE28:INH28"/>
    <mergeCell ref="ILM28:ILP28"/>
    <mergeCell ref="ILQ28:ILT28"/>
    <mergeCell ref="ILU28:ILX28"/>
    <mergeCell ref="ILY28:IMB28"/>
    <mergeCell ref="IMC28:IMF28"/>
    <mergeCell ref="IMG28:IMJ28"/>
    <mergeCell ref="IKO28:IKR28"/>
    <mergeCell ref="IKS28:IKV28"/>
    <mergeCell ref="IKW28:IKZ28"/>
    <mergeCell ref="ILA28:ILD28"/>
    <mergeCell ref="ILE28:ILH28"/>
    <mergeCell ref="ILI28:ILL28"/>
    <mergeCell ref="IJQ28:IJT28"/>
    <mergeCell ref="IJU28:IJX28"/>
    <mergeCell ref="IJY28:IKB28"/>
    <mergeCell ref="IKC28:IKF28"/>
    <mergeCell ref="IKG28:IKJ28"/>
    <mergeCell ref="IKK28:IKN28"/>
    <mergeCell ref="IIS28:IIV28"/>
    <mergeCell ref="IIW28:IIZ28"/>
    <mergeCell ref="IJA28:IJD28"/>
    <mergeCell ref="IJE28:IJH28"/>
    <mergeCell ref="IJI28:IJL28"/>
    <mergeCell ref="IJM28:IJP28"/>
    <mergeCell ref="IHU28:IHX28"/>
    <mergeCell ref="IHY28:IIB28"/>
    <mergeCell ref="IIC28:IIF28"/>
    <mergeCell ref="IIG28:IIJ28"/>
    <mergeCell ref="IIK28:IIN28"/>
    <mergeCell ref="IIO28:IIR28"/>
    <mergeCell ref="IGW28:IGZ28"/>
    <mergeCell ref="IHA28:IHD28"/>
    <mergeCell ref="IHE28:IHH28"/>
    <mergeCell ref="IHI28:IHL28"/>
    <mergeCell ref="IHM28:IHP28"/>
    <mergeCell ref="IHQ28:IHT28"/>
    <mergeCell ref="IFY28:IGB28"/>
    <mergeCell ref="IGC28:IGF28"/>
    <mergeCell ref="IGG28:IGJ28"/>
    <mergeCell ref="IGK28:IGN28"/>
    <mergeCell ref="IGO28:IGR28"/>
    <mergeCell ref="IGS28:IGV28"/>
    <mergeCell ref="IFA28:IFD28"/>
    <mergeCell ref="IFE28:IFH28"/>
    <mergeCell ref="IFI28:IFL28"/>
    <mergeCell ref="IFM28:IFP28"/>
    <mergeCell ref="IFQ28:IFT28"/>
    <mergeCell ref="IFU28:IFX28"/>
    <mergeCell ref="IEC28:IEF28"/>
    <mergeCell ref="IEG28:IEJ28"/>
    <mergeCell ref="IEK28:IEN28"/>
    <mergeCell ref="IEO28:IER28"/>
    <mergeCell ref="IES28:IEV28"/>
    <mergeCell ref="IEW28:IEZ28"/>
    <mergeCell ref="IDE28:IDH28"/>
    <mergeCell ref="IDI28:IDL28"/>
    <mergeCell ref="IDM28:IDP28"/>
    <mergeCell ref="IDQ28:IDT28"/>
    <mergeCell ref="IDU28:IDX28"/>
    <mergeCell ref="IDY28:IEB28"/>
    <mergeCell ref="ICG28:ICJ28"/>
    <mergeCell ref="ICK28:ICN28"/>
    <mergeCell ref="ICO28:ICR28"/>
    <mergeCell ref="ICS28:ICV28"/>
    <mergeCell ref="ICW28:ICZ28"/>
    <mergeCell ref="IDA28:IDD28"/>
    <mergeCell ref="IBI28:IBL28"/>
    <mergeCell ref="IBM28:IBP28"/>
    <mergeCell ref="IBQ28:IBT28"/>
    <mergeCell ref="IBU28:IBX28"/>
    <mergeCell ref="IBY28:ICB28"/>
    <mergeCell ref="ICC28:ICF28"/>
    <mergeCell ref="IAK28:IAN28"/>
    <mergeCell ref="IAO28:IAR28"/>
    <mergeCell ref="IAS28:IAV28"/>
    <mergeCell ref="IAW28:IAZ28"/>
    <mergeCell ref="IBA28:IBD28"/>
    <mergeCell ref="IBE28:IBH28"/>
    <mergeCell ref="HZM28:HZP28"/>
    <mergeCell ref="HZQ28:HZT28"/>
    <mergeCell ref="HZU28:HZX28"/>
    <mergeCell ref="HZY28:IAB28"/>
    <mergeCell ref="IAC28:IAF28"/>
    <mergeCell ref="IAG28:IAJ28"/>
    <mergeCell ref="HYO28:HYR28"/>
    <mergeCell ref="HYS28:HYV28"/>
    <mergeCell ref="HYW28:HYZ28"/>
    <mergeCell ref="HZA28:HZD28"/>
    <mergeCell ref="HZE28:HZH28"/>
    <mergeCell ref="HZI28:HZL28"/>
    <mergeCell ref="HXQ28:HXT28"/>
    <mergeCell ref="HXU28:HXX28"/>
    <mergeCell ref="HXY28:HYB28"/>
    <mergeCell ref="HYC28:HYF28"/>
    <mergeCell ref="HYG28:HYJ28"/>
    <mergeCell ref="HYK28:HYN28"/>
    <mergeCell ref="HWS28:HWV28"/>
    <mergeCell ref="HWW28:HWZ28"/>
    <mergeCell ref="HXA28:HXD28"/>
    <mergeCell ref="HXE28:HXH28"/>
    <mergeCell ref="HXI28:HXL28"/>
    <mergeCell ref="HXM28:HXP28"/>
    <mergeCell ref="HVU28:HVX28"/>
    <mergeCell ref="HVY28:HWB28"/>
    <mergeCell ref="HWC28:HWF28"/>
    <mergeCell ref="HWG28:HWJ28"/>
    <mergeCell ref="HWK28:HWN28"/>
    <mergeCell ref="HWO28:HWR28"/>
    <mergeCell ref="HUW28:HUZ28"/>
    <mergeCell ref="HVA28:HVD28"/>
    <mergeCell ref="HVE28:HVH28"/>
    <mergeCell ref="HVI28:HVL28"/>
    <mergeCell ref="HVM28:HVP28"/>
    <mergeCell ref="HVQ28:HVT28"/>
    <mergeCell ref="HTY28:HUB28"/>
    <mergeCell ref="HUC28:HUF28"/>
    <mergeCell ref="HUG28:HUJ28"/>
    <mergeCell ref="HUK28:HUN28"/>
    <mergeCell ref="HUO28:HUR28"/>
    <mergeCell ref="HUS28:HUV28"/>
    <mergeCell ref="HTA28:HTD28"/>
    <mergeCell ref="HTE28:HTH28"/>
    <mergeCell ref="HTI28:HTL28"/>
    <mergeCell ref="HTM28:HTP28"/>
    <mergeCell ref="HTQ28:HTT28"/>
    <mergeCell ref="HTU28:HTX28"/>
    <mergeCell ref="HSC28:HSF28"/>
    <mergeCell ref="HSG28:HSJ28"/>
    <mergeCell ref="HSK28:HSN28"/>
    <mergeCell ref="HSO28:HSR28"/>
    <mergeCell ref="HSS28:HSV28"/>
    <mergeCell ref="HSW28:HSZ28"/>
    <mergeCell ref="HRE28:HRH28"/>
    <mergeCell ref="HRI28:HRL28"/>
    <mergeCell ref="HRM28:HRP28"/>
    <mergeCell ref="HRQ28:HRT28"/>
    <mergeCell ref="HRU28:HRX28"/>
    <mergeCell ref="HRY28:HSB28"/>
    <mergeCell ref="HQG28:HQJ28"/>
    <mergeCell ref="HQK28:HQN28"/>
    <mergeCell ref="HQO28:HQR28"/>
    <mergeCell ref="HQS28:HQV28"/>
    <mergeCell ref="HQW28:HQZ28"/>
    <mergeCell ref="HRA28:HRD28"/>
    <mergeCell ref="HPI28:HPL28"/>
    <mergeCell ref="HPM28:HPP28"/>
    <mergeCell ref="HPQ28:HPT28"/>
    <mergeCell ref="HPU28:HPX28"/>
    <mergeCell ref="HPY28:HQB28"/>
    <mergeCell ref="HQC28:HQF28"/>
    <mergeCell ref="HOK28:HON28"/>
    <mergeCell ref="HOO28:HOR28"/>
    <mergeCell ref="HOS28:HOV28"/>
    <mergeCell ref="HOW28:HOZ28"/>
    <mergeCell ref="HPA28:HPD28"/>
    <mergeCell ref="HPE28:HPH28"/>
    <mergeCell ref="HNM28:HNP28"/>
    <mergeCell ref="HNQ28:HNT28"/>
    <mergeCell ref="HNU28:HNX28"/>
    <mergeCell ref="HNY28:HOB28"/>
    <mergeCell ref="HOC28:HOF28"/>
    <mergeCell ref="HOG28:HOJ28"/>
    <mergeCell ref="HMO28:HMR28"/>
    <mergeCell ref="HMS28:HMV28"/>
    <mergeCell ref="HMW28:HMZ28"/>
    <mergeCell ref="HNA28:HND28"/>
    <mergeCell ref="HNE28:HNH28"/>
    <mergeCell ref="HNI28:HNL28"/>
    <mergeCell ref="HLQ28:HLT28"/>
    <mergeCell ref="HLU28:HLX28"/>
    <mergeCell ref="HLY28:HMB28"/>
    <mergeCell ref="HMC28:HMF28"/>
    <mergeCell ref="HMG28:HMJ28"/>
    <mergeCell ref="HMK28:HMN28"/>
    <mergeCell ref="HKS28:HKV28"/>
    <mergeCell ref="HKW28:HKZ28"/>
    <mergeCell ref="HLA28:HLD28"/>
    <mergeCell ref="HLE28:HLH28"/>
    <mergeCell ref="HLI28:HLL28"/>
    <mergeCell ref="HLM28:HLP28"/>
    <mergeCell ref="HJU28:HJX28"/>
    <mergeCell ref="HJY28:HKB28"/>
    <mergeCell ref="HKC28:HKF28"/>
    <mergeCell ref="HKG28:HKJ28"/>
    <mergeCell ref="HKK28:HKN28"/>
    <mergeCell ref="HKO28:HKR28"/>
    <mergeCell ref="HIW28:HIZ28"/>
    <mergeCell ref="HJA28:HJD28"/>
    <mergeCell ref="HJE28:HJH28"/>
    <mergeCell ref="HJI28:HJL28"/>
    <mergeCell ref="HJM28:HJP28"/>
    <mergeCell ref="HJQ28:HJT28"/>
    <mergeCell ref="HHY28:HIB28"/>
    <mergeCell ref="HIC28:HIF28"/>
    <mergeCell ref="HIG28:HIJ28"/>
    <mergeCell ref="HIK28:HIN28"/>
    <mergeCell ref="HIO28:HIR28"/>
    <mergeCell ref="HIS28:HIV28"/>
    <mergeCell ref="HHA28:HHD28"/>
    <mergeCell ref="HHE28:HHH28"/>
    <mergeCell ref="HHI28:HHL28"/>
    <mergeCell ref="HHM28:HHP28"/>
    <mergeCell ref="HHQ28:HHT28"/>
    <mergeCell ref="HHU28:HHX28"/>
    <mergeCell ref="HGC28:HGF28"/>
    <mergeCell ref="HGG28:HGJ28"/>
    <mergeCell ref="HGK28:HGN28"/>
    <mergeCell ref="HGO28:HGR28"/>
    <mergeCell ref="HGS28:HGV28"/>
    <mergeCell ref="HGW28:HGZ28"/>
    <mergeCell ref="HFE28:HFH28"/>
    <mergeCell ref="HFI28:HFL28"/>
    <mergeCell ref="HFM28:HFP28"/>
    <mergeCell ref="HFQ28:HFT28"/>
    <mergeCell ref="HFU28:HFX28"/>
    <mergeCell ref="HFY28:HGB28"/>
    <mergeCell ref="HEG28:HEJ28"/>
    <mergeCell ref="HEK28:HEN28"/>
    <mergeCell ref="HEO28:HER28"/>
    <mergeCell ref="HES28:HEV28"/>
    <mergeCell ref="HEW28:HEZ28"/>
    <mergeCell ref="HFA28:HFD28"/>
    <mergeCell ref="HDI28:HDL28"/>
    <mergeCell ref="HDM28:HDP28"/>
    <mergeCell ref="HDQ28:HDT28"/>
    <mergeCell ref="HDU28:HDX28"/>
    <mergeCell ref="HDY28:HEB28"/>
    <mergeCell ref="HEC28:HEF28"/>
    <mergeCell ref="HCK28:HCN28"/>
    <mergeCell ref="HCO28:HCR28"/>
    <mergeCell ref="HCS28:HCV28"/>
    <mergeCell ref="HCW28:HCZ28"/>
    <mergeCell ref="HDA28:HDD28"/>
    <mergeCell ref="HDE28:HDH28"/>
    <mergeCell ref="HBM28:HBP28"/>
    <mergeCell ref="HBQ28:HBT28"/>
    <mergeCell ref="HBU28:HBX28"/>
    <mergeCell ref="HBY28:HCB28"/>
    <mergeCell ref="HCC28:HCF28"/>
    <mergeCell ref="HCG28:HCJ28"/>
    <mergeCell ref="HAO28:HAR28"/>
    <mergeCell ref="HAS28:HAV28"/>
    <mergeCell ref="HAW28:HAZ28"/>
    <mergeCell ref="HBA28:HBD28"/>
    <mergeCell ref="HBE28:HBH28"/>
    <mergeCell ref="HBI28:HBL28"/>
    <mergeCell ref="GZQ28:GZT28"/>
    <mergeCell ref="GZU28:GZX28"/>
    <mergeCell ref="GZY28:HAB28"/>
    <mergeCell ref="HAC28:HAF28"/>
    <mergeCell ref="HAG28:HAJ28"/>
    <mergeCell ref="HAK28:HAN28"/>
    <mergeCell ref="GYS28:GYV28"/>
    <mergeCell ref="GYW28:GYZ28"/>
    <mergeCell ref="GZA28:GZD28"/>
    <mergeCell ref="GZE28:GZH28"/>
    <mergeCell ref="GZI28:GZL28"/>
    <mergeCell ref="GZM28:GZP28"/>
    <mergeCell ref="GXU28:GXX28"/>
    <mergeCell ref="GXY28:GYB28"/>
    <mergeCell ref="GYC28:GYF28"/>
    <mergeCell ref="GYG28:GYJ28"/>
    <mergeCell ref="GYK28:GYN28"/>
    <mergeCell ref="GYO28:GYR28"/>
    <mergeCell ref="GWW28:GWZ28"/>
    <mergeCell ref="GXA28:GXD28"/>
    <mergeCell ref="GXE28:GXH28"/>
    <mergeCell ref="GXI28:GXL28"/>
    <mergeCell ref="GXM28:GXP28"/>
    <mergeCell ref="GXQ28:GXT28"/>
    <mergeCell ref="GVY28:GWB28"/>
    <mergeCell ref="GWC28:GWF28"/>
    <mergeCell ref="GWG28:GWJ28"/>
    <mergeCell ref="GWK28:GWN28"/>
    <mergeCell ref="GWO28:GWR28"/>
    <mergeCell ref="GWS28:GWV28"/>
    <mergeCell ref="GVA28:GVD28"/>
    <mergeCell ref="GVE28:GVH28"/>
    <mergeCell ref="GVI28:GVL28"/>
    <mergeCell ref="GVM28:GVP28"/>
    <mergeCell ref="GVQ28:GVT28"/>
    <mergeCell ref="GVU28:GVX28"/>
    <mergeCell ref="GUC28:GUF28"/>
    <mergeCell ref="GUG28:GUJ28"/>
    <mergeCell ref="GUK28:GUN28"/>
    <mergeCell ref="GUO28:GUR28"/>
    <mergeCell ref="GUS28:GUV28"/>
    <mergeCell ref="GUW28:GUZ28"/>
    <mergeCell ref="GTE28:GTH28"/>
    <mergeCell ref="GTI28:GTL28"/>
    <mergeCell ref="GTM28:GTP28"/>
    <mergeCell ref="GTQ28:GTT28"/>
    <mergeCell ref="GTU28:GTX28"/>
    <mergeCell ref="GTY28:GUB28"/>
    <mergeCell ref="GSG28:GSJ28"/>
    <mergeCell ref="GSK28:GSN28"/>
    <mergeCell ref="GSO28:GSR28"/>
    <mergeCell ref="GSS28:GSV28"/>
    <mergeCell ref="GSW28:GSZ28"/>
    <mergeCell ref="GTA28:GTD28"/>
    <mergeCell ref="GRI28:GRL28"/>
    <mergeCell ref="GRM28:GRP28"/>
    <mergeCell ref="GRQ28:GRT28"/>
    <mergeCell ref="GRU28:GRX28"/>
    <mergeCell ref="GRY28:GSB28"/>
    <mergeCell ref="GSC28:GSF28"/>
    <mergeCell ref="GQK28:GQN28"/>
    <mergeCell ref="GQO28:GQR28"/>
    <mergeCell ref="GQS28:GQV28"/>
    <mergeCell ref="GQW28:GQZ28"/>
    <mergeCell ref="GRA28:GRD28"/>
    <mergeCell ref="GRE28:GRH28"/>
    <mergeCell ref="GPM28:GPP28"/>
    <mergeCell ref="GPQ28:GPT28"/>
    <mergeCell ref="GPU28:GPX28"/>
    <mergeCell ref="GPY28:GQB28"/>
    <mergeCell ref="GQC28:GQF28"/>
    <mergeCell ref="GQG28:GQJ28"/>
    <mergeCell ref="GOO28:GOR28"/>
    <mergeCell ref="GOS28:GOV28"/>
    <mergeCell ref="GOW28:GOZ28"/>
    <mergeCell ref="GPA28:GPD28"/>
    <mergeCell ref="GPE28:GPH28"/>
    <mergeCell ref="GPI28:GPL28"/>
    <mergeCell ref="GNQ28:GNT28"/>
    <mergeCell ref="GNU28:GNX28"/>
    <mergeCell ref="GNY28:GOB28"/>
    <mergeCell ref="GOC28:GOF28"/>
    <mergeCell ref="GOG28:GOJ28"/>
    <mergeCell ref="GOK28:GON28"/>
    <mergeCell ref="GMS28:GMV28"/>
    <mergeCell ref="GMW28:GMZ28"/>
    <mergeCell ref="GNA28:GND28"/>
    <mergeCell ref="GNE28:GNH28"/>
    <mergeCell ref="GNI28:GNL28"/>
    <mergeCell ref="GNM28:GNP28"/>
    <mergeCell ref="GLU28:GLX28"/>
    <mergeCell ref="GLY28:GMB28"/>
    <mergeCell ref="GMC28:GMF28"/>
    <mergeCell ref="GMG28:GMJ28"/>
    <mergeCell ref="GMK28:GMN28"/>
    <mergeCell ref="GMO28:GMR28"/>
    <mergeCell ref="GKW28:GKZ28"/>
    <mergeCell ref="GLA28:GLD28"/>
    <mergeCell ref="GLE28:GLH28"/>
    <mergeCell ref="GLI28:GLL28"/>
    <mergeCell ref="GLM28:GLP28"/>
    <mergeCell ref="GLQ28:GLT28"/>
    <mergeCell ref="GJY28:GKB28"/>
    <mergeCell ref="GKC28:GKF28"/>
    <mergeCell ref="GKG28:GKJ28"/>
    <mergeCell ref="GKK28:GKN28"/>
    <mergeCell ref="GKO28:GKR28"/>
    <mergeCell ref="GKS28:GKV28"/>
    <mergeCell ref="GJA28:GJD28"/>
    <mergeCell ref="GJE28:GJH28"/>
    <mergeCell ref="GJI28:GJL28"/>
    <mergeCell ref="GJM28:GJP28"/>
    <mergeCell ref="GJQ28:GJT28"/>
    <mergeCell ref="GJU28:GJX28"/>
    <mergeCell ref="GIC28:GIF28"/>
    <mergeCell ref="GIG28:GIJ28"/>
    <mergeCell ref="GIK28:GIN28"/>
    <mergeCell ref="GIO28:GIR28"/>
    <mergeCell ref="GIS28:GIV28"/>
    <mergeCell ref="GIW28:GIZ28"/>
    <mergeCell ref="GHE28:GHH28"/>
    <mergeCell ref="GHI28:GHL28"/>
    <mergeCell ref="GHM28:GHP28"/>
    <mergeCell ref="GHQ28:GHT28"/>
    <mergeCell ref="GHU28:GHX28"/>
    <mergeCell ref="GHY28:GIB28"/>
    <mergeCell ref="GGG28:GGJ28"/>
    <mergeCell ref="GGK28:GGN28"/>
    <mergeCell ref="GGO28:GGR28"/>
    <mergeCell ref="GGS28:GGV28"/>
    <mergeCell ref="GGW28:GGZ28"/>
    <mergeCell ref="GHA28:GHD28"/>
    <mergeCell ref="GFI28:GFL28"/>
    <mergeCell ref="GFM28:GFP28"/>
    <mergeCell ref="GFQ28:GFT28"/>
    <mergeCell ref="GFU28:GFX28"/>
    <mergeCell ref="GFY28:GGB28"/>
    <mergeCell ref="GGC28:GGF28"/>
    <mergeCell ref="GEK28:GEN28"/>
    <mergeCell ref="GEO28:GER28"/>
    <mergeCell ref="GES28:GEV28"/>
    <mergeCell ref="GEW28:GEZ28"/>
    <mergeCell ref="GFA28:GFD28"/>
    <mergeCell ref="GFE28:GFH28"/>
    <mergeCell ref="GDM28:GDP28"/>
    <mergeCell ref="GDQ28:GDT28"/>
    <mergeCell ref="GDU28:GDX28"/>
    <mergeCell ref="GDY28:GEB28"/>
    <mergeCell ref="GEC28:GEF28"/>
    <mergeCell ref="GEG28:GEJ28"/>
    <mergeCell ref="GCO28:GCR28"/>
    <mergeCell ref="GCS28:GCV28"/>
    <mergeCell ref="GCW28:GCZ28"/>
    <mergeCell ref="GDA28:GDD28"/>
    <mergeCell ref="GDE28:GDH28"/>
    <mergeCell ref="GDI28:GDL28"/>
    <mergeCell ref="GBQ28:GBT28"/>
    <mergeCell ref="GBU28:GBX28"/>
    <mergeCell ref="GBY28:GCB28"/>
    <mergeCell ref="GCC28:GCF28"/>
    <mergeCell ref="GCG28:GCJ28"/>
    <mergeCell ref="GCK28:GCN28"/>
    <mergeCell ref="GAS28:GAV28"/>
    <mergeCell ref="GAW28:GAZ28"/>
    <mergeCell ref="GBA28:GBD28"/>
    <mergeCell ref="GBE28:GBH28"/>
    <mergeCell ref="GBI28:GBL28"/>
    <mergeCell ref="GBM28:GBP28"/>
    <mergeCell ref="FZU28:FZX28"/>
    <mergeCell ref="FZY28:GAB28"/>
    <mergeCell ref="GAC28:GAF28"/>
    <mergeCell ref="GAG28:GAJ28"/>
    <mergeCell ref="GAK28:GAN28"/>
    <mergeCell ref="GAO28:GAR28"/>
    <mergeCell ref="FYW28:FYZ28"/>
    <mergeCell ref="FZA28:FZD28"/>
    <mergeCell ref="FZE28:FZH28"/>
    <mergeCell ref="FZI28:FZL28"/>
    <mergeCell ref="FZM28:FZP28"/>
    <mergeCell ref="FZQ28:FZT28"/>
    <mergeCell ref="FXY28:FYB28"/>
    <mergeCell ref="FYC28:FYF28"/>
    <mergeCell ref="FYG28:FYJ28"/>
    <mergeCell ref="FYK28:FYN28"/>
    <mergeCell ref="FYO28:FYR28"/>
    <mergeCell ref="FYS28:FYV28"/>
    <mergeCell ref="FXA28:FXD28"/>
    <mergeCell ref="FXE28:FXH28"/>
    <mergeCell ref="FXI28:FXL28"/>
    <mergeCell ref="FXM28:FXP28"/>
    <mergeCell ref="FXQ28:FXT28"/>
    <mergeCell ref="FXU28:FXX28"/>
    <mergeCell ref="FWC28:FWF28"/>
    <mergeCell ref="FWG28:FWJ28"/>
    <mergeCell ref="FWK28:FWN28"/>
    <mergeCell ref="FWO28:FWR28"/>
    <mergeCell ref="FWS28:FWV28"/>
    <mergeCell ref="FWW28:FWZ28"/>
    <mergeCell ref="FVE28:FVH28"/>
    <mergeCell ref="FVI28:FVL28"/>
    <mergeCell ref="FVM28:FVP28"/>
    <mergeCell ref="FVQ28:FVT28"/>
    <mergeCell ref="FVU28:FVX28"/>
    <mergeCell ref="FVY28:FWB28"/>
    <mergeCell ref="FUG28:FUJ28"/>
    <mergeCell ref="FUK28:FUN28"/>
    <mergeCell ref="FUO28:FUR28"/>
    <mergeCell ref="FUS28:FUV28"/>
    <mergeCell ref="FUW28:FUZ28"/>
    <mergeCell ref="FVA28:FVD28"/>
    <mergeCell ref="FTI28:FTL28"/>
    <mergeCell ref="FTM28:FTP28"/>
    <mergeCell ref="FTQ28:FTT28"/>
    <mergeCell ref="FTU28:FTX28"/>
    <mergeCell ref="FTY28:FUB28"/>
    <mergeCell ref="FUC28:FUF28"/>
    <mergeCell ref="FSK28:FSN28"/>
    <mergeCell ref="FSO28:FSR28"/>
    <mergeCell ref="FSS28:FSV28"/>
    <mergeCell ref="FSW28:FSZ28"/>
    <mergeCell ref="FTA28:FTD28"/>
    <mergeCell ref="FTE28:FTH28"/>
    <mergeCell ref="FRM28:FRP28"/>
    <mergeCell ref="FRQ28:FRT28"/>
    <mergeCell ref="FRU28:FRX28"/>
    <mergeCell ref="FRY28:FSB28"/>
    <mergeCell ref="FSC28:FSF28"/>
    <mergeCell ref="FSG28:FSJ28"/>
    <mergeCell ref="FQO28:FQR28"/>
    <mergeCell ref="FQS28:FQV28"/>
    <mergeCell ref="FQW28:FQZ28"/>
    <mergeCell ref="FRA28:FRD28"/>
    <mergeCell ref="FRE28:FRH28"/>
    <mergeCell ref="FRI28:FRL28"/>
    <mergeCell ref="FPQ28:FPT28"/>
    <mergeCell ref="FPU28:FPX28"/>
    <mergeCell ref="FPY28:FQB28"/>
    <mergeCell ref="FQC28:FQF28"/>
    <mergeCell ref="FQG28:FQJ28"/>
    <mergeCell ref="FQK28:FQN28"/>
    <mergeCell ref="FOS28:FOV28"/>
    <mergeCell ref="FOW28:FOZ28"/>
    <mergeCell ref="FPA28:FPD28"/>
    <mergeCell ref="FPE28:FPH28"/>
    <mergeCell ref="FPI28:FPL28"/>
    <mergeCell ref="FPM28:FPP28"/>
    <mergeCell ref="FNU28:FNX28"/>
    <mergeCell ref="FNY28:FOB28"/>
    <mergeCell ref="FOC28:FOF28"/>
    <mergeCell ref="FOG28:FOJ28"/>
    <mergeCell ref="FOK28:FON28"/>
    <mergeCell ref="FOO28:FOR28"/>
    <mergeCell ref="FMW28:FMZ28"/>
    <mergeCell ref="FNA28:FND28"/>
    <mergeCell ref="FNE28:FNH28"/>
    <mergeCell ref="FNI28:FNL28"/>
    <mergeCell ref="FNM28:FNP28"/>
    <mergeCell ref="FNQ28:FNT28"/>
    <mergeCell ref="FLY28:FMB28"/>
    <mergeCell ref="FMC28:FMF28"/>
    <mergeCell ref="FMG28:FMJ28"/>
    <mergeCell ref="FMK28:FMN28"/>
    <mergeCell ref="FMO28:FMR28"/>
    <mergeCell ref="FMS28:FMV28"/>
    <mergeCell ref="FLA28:FLD28"/>
    <mergeCell ref="FLE28:FLH28"/>
    <mergeCell ref="FLI28:FLL28"/>
    <mergeCell ref="FLM28:FLP28"/>
    <mergeCell ref="FLQ28:FLT28"/>
    <mergeCell ref="FLU28:FLX28"/>
    <mergeCell ref="FKC28:FKF28"/>
    <mergeCell ref="FKG28:FKJ28"/>
    <mergeCell ref="FKK28:FKN28"/>
    <mergeCell ref="FKO28:FKR28"/>
    <mergeCell ref="FKS28:FKV28"/>
    <mergeCell ref="FKW28:FKZ28"/>
    <mergeCell ref="FJE28:FJH28"/>
    <mergeCell ref="FJI28:FJL28"/>
    <mergeCell ref="FJM28:FJP28"/>
    <mergeCell ref="FJQ28:FJT28"/>
    <mergeCell ref="FJU28:FJX28"/>
    <mergeCell ref="FJY28:FKB28"/>
    <mergeCell ref="FIG28:FIJ28"/>
    <mergeCell ref="FIK28:FIN28"/>
    <mergeCell ref="FIO28:FIR28"/>
    <mergeCell ref="FIS28:FIV28"/>
    <mergeCell ref="FIW28:FIZ28"/>
    <mergeCell ref="FJA28:FJD28"/>
    <mergeCell ref="FHI28:FHL28"/>
    <mergeCell ref="FHM28:FHP28"/>
    <mergeCell ref="FHQ28:FHT28"/>
    <mergeCell ref="FHU28:FHX28"/>
    <mergeCell ref="FHY28:FIB28"/>
    <mergeCell ref="FIC28:FIF28"/>
    <mergeCell ref="FGK28:FGN28"/>
    <mergeCell ref="FGO28:FGR28"/>
    <mergeCell ref="FGS28:FGV28"/>
    <mergeCell ref="FGW28:FGZ28"/>
    <mergeCell ref="FHA28:FHD28"/>
    <mergeCell ref="FHE28:FHH28"/>
    <mergeCell ref="FFM28:FFP28"/>
    <mergeCell ref="FFQ28:FFT28"/>
    <mergeCell ref="FFU28:FFX28"/>
    <mergeCell ref="FFY28:FGB28"/>
    <mergeCell ref="FGC28:FGF28"/>
    <mergeCell ref="FGG28:FGJ28"/>
    <mergeCell ref="FEO28:FER28"/>
    <mergeCell ref="FES28:FEV28"/>
    <mergeCell ref="FEW28:FEZ28"/>
    <mergeCell ref="FFA28:FFD28"/>
    <mergeCell ref="FFE28:FFH28"/>
    <mergeCell ref="FFI28:FFL28"/>
    <mergeCell ref="FDQ28:FDT28"/>
    <mergeCell ref="FDU28:FDX28"/>
    <mergeCell ref="FDY28:FEB28"/>
    <mergeCell ref="FEC28:FEF28"/>
    <mergeCell ref="FEG28:FEJ28"/>
    <mergeCell ref="FEK28:FEN28"/>
    <mergeCell ref="FCS28:FCV28"/>
    <mergeCell ref="FCW28:FCZ28"/>
    <mergeCell ref="FDA28:FDD28"/>
    <mergeCell ref="FDE28:FDH28"/>
    <mergeCell ref="FDI28:FDL28"/>
    <mergeCell ref="FDM28:FDP28"/>
    <mergeCell ref="FBU28:FBX28"/>
    <mergeCell ref="FBY28:FCB28"/>
    <mergeCell ref="FCC28:FCF28"/>
    <mergeCell ref="FCG28:FCJ28"/>
    <mergeCell ref="FCK28:FCN28"/>
    <mergeCell ref="FCO28:FCR28"/>
    <mergeCell ref="FAW28:FAZ28"/>
    <mergeCell ref="FBA28:FBD28"/>
    <mergeCell ref="FBE28:FBH28"/>
    <mergeCell ref="FBI28:FBL28"/>
    <mergeCell ref="FBM28:FBP28"/>
    <mergeCell ref="FBQ28:FBT28"/>
    <mergeCell ref="EZY28:FAB28"/>
    <mergeCell ref="FAC28:FAF28"/>
    <mergeCell ref="FAG28:FAJ28"/>
    <mergeCell ref="FAK28:FAN28"/>
    <mergeCell ref="FAO28:FAR28"/>
    <mergeCell ref="FAS28:FAV28"/>
    <mergeCell ref="EZA28:EZD28"/>
    <mergeCell ref="EZE28:EZH28"/>
    <mergeCell ref="EZI28:EZL28"/>
    <mergeCell ref="EZM28:EZP28"/>
    <mergeCell ref="EZQ28:EZT28"/>
    <mergeCell ref="EZU28:EZX28"/>
    <mergeCell ref="EYC28:EYF28"/>
    <mergeCell ref="EYG28:EYJ28"/>
    <mergeCell ref="EYK28:EYN28"/>
    <mergeCell ref="EYO28:EYR28"/>
    <mergeCell ref="EYS28:EYV28"/>
    <mergeCell ref="EYW28:EYZ28"/>
    <mergeCell ref="EXE28:EXH28"/>
    <mergeCell ref="EXI28:EXL28"/>
    <mergeCell ref="EXM28:EXP28"/>
    <mergeCell ref="EXQ28:EXT28"/>
    <mergeCell ref="EXU28:EXX28"/>
    <mergeCell ref="EXY28:EYB28"/>
    <mergeCell ref="EWG28:EWJ28"/>
    <mergeCell ref="EWK28:EWN28"/>
    <mergeCell ref="EWO28:EWR28"/>
    <mergeCell ref="EWS28:EWV28"/>
    <mergeCell ref="EWW28:EWZ28"/>
    <mergeCell ref="EXA28:EXD28"/>
    <mergeCell ref="EVI28:EVL28"/>
    <mergeCell ref="EVM28:EVP28"/>
    <mergeCell ref="EVQ28:EVT28"/>
    <mergeCell ref="EVU28:EVX28"/>
    <mergeCell ref="EVY28:EWB28"/>
    <mergeCell ref="EWC28:EWF28"/>
    <mergeCell ref="EUK28:EUN28"/>
    <mergeCell ref="EUO28:EUR28"/>
    <mergeCell ref="EUS28:EUV28"/>
    <mergeCell ref="EUW28:EUZ28"/>
    <mergeCell ref="EVA28:EVD28"/>
    <mergeCell ref="EVE28:EVH28"/>
    <mergeCell ref="ETM28:ETP28"/>
    <mergeCell ref="ETQ28:ETT28"/>
    <mergeCell ref="ETU28:ETX28"/>
    <mergeCell ref="ETY28:EUB28"/>
    <mergeCell ref="EUC28:EUF28"/>
    <mergeCell ref="EUG28:EUJ28"/>
    <mergeCell ref="ESO28:ESR28"/>
    <mergeCell ref="ESS28:ESV28"/>
    <mergeCell ref="ESW28:ESZ28"/>
    <mergeCell ref="ETA28:ETD28"/>
    <mergeCell ref="ETE28:ETH28"/>
    <mergeCell ref="ETI28:ETL28"/>
    <mergeCell ref="ERQ28:ERT28"/>
    <mergeCell ref="ERU28:ERX28"/>
    <mergeCell ref="ERY28:ESB28"/>
    <mergeCell ref="ESC28:ESF28"/>
    <mergeCell ref="ESG28:ESJ28"/>
    <mergeCell ref="ESK28:ESN28"/>
    <mergeCell ref="EQS28:EQV28"/>
    <mergeCell ref="EQW28:EQZ28"/>
    <mergeCell ref="ERA28:ERD28"/>
    <mergeCell ref="ERE28:ERH28"/>
    <mergeCell ref="ERI28:ERL28"/>
    <mergeCell ref="ERM28:ERP28"/>
    <mergeCell ref="EPU28:EPX28"/>
    <mergeCell ref="EPY28:EQB28"/>
    <mergeCell ref="EQC28:EQF28"/>
    <mergeCell ref="EQG28:EQJ28"/>
    <mergeCell ref="EQK28:EQN28"/>
    <mergeCell ref="EQO28:EQR28"/>
    <mergeCell ref="EOW28:EOZ28"/>
    <mergeCell ref="EPA28:EPD28"/>
    <mergeCell ref="EPE28:EPH28"/>
    <mergeCell ref="EPI28:EPL28"/>
    <mergeCell ref="EPM28:EPP28"/>
    <mergeCell ref="EPQ28:EPT28"/>
    <mergeCell ref="ENY28:EOB28"/>
    <mergeCell ref="EOC28:EOF28"/>
    <mergeCell ref="EOG28:EOJ28"/>
    <mergeCell ref="EOK28:EON28"/>
    <mergeCell ref="EOO28:EOR28"/>
    <mergeCell ref="EOS28:EOV28"/>
    <mergeCell ref="ENA28:END28"/>
    <mergeCell ref="ENE28:ENH28"/>
    <mergeCell ref="ENI28:ENL28"/>
    <mergeCell ref="ENM28:ENP28"/>
    <mergeCell ref="ENQ28:ENT28"/>
    <mergeCell ref="ENU28:ENX28"/>
    <mergeCell ref="EMC28:EMF28"/>
    <mergeCell ref="EMG28:EMJ28"/>
    <mergeCell ref="EMK28:EMN28"/>
    <mergeCell ref="EMO28:EMR28"/>
    <mergeCell ref="EMS28:EMV28"/>
    <mergeCell ref="EMW28:EMZ28"/>
    <mergeCell ref="ELE28:ELH28"/>
    <mergeCell ref="ELI28:ELL28"/>
    <mergeCell ref="ELM28:ELP28"/>
    <mergeCell ref="ELQ28:ELT28"/>
    <mergeCell ref="ELU28:ELX28"/>
    <mergeCell ref="ELY28:EMB28"/>
    <mergeCell ref="EKG28:EKJ28"/>
    <mergeCell ref="EKK28:EKN28"/>
    <mergeCell ref="EKO28:EKR28"/>
    <mergeCell ref="EKS28:EKV28"/>
    <mergeCell ref="EKW28:EKZ28"/>
    <mergeCell ref="ELA28:ELD28"/>
    <mergeCell ref="EJI28:EJL28"/>
    <mergeCell ref="EJM28:EJP28"/>
    <mergeCell ref="EJQ28:EJT28"/>
    <mergeCell ref="EJU28:EJX28"/>
    <mergeCell ref="EJY28:EKB28"/>
    <mergeCell ref="EKC28:EKF28"/>
    <mergeCell ref="EIK28:EIN28"/>
    <mergeCell ref="EIO28:EIR28"/>
    <mergeCell ref="EIS28:EIV28"/>
    <mergeCell ref="EIW28:EIZ28"/>
    <mergeCell ref="EJA28:EJD28"/>
    <mergeCell ref="EJE28:EJH28"/>
    <mergeCell ref="EHM28:EHP28"/>
    <mergeCell ref="EHQ28:EHT28"/>
    <mergeCell ref="EHU28:EHX28"/>
    <mergeCell ref="EHY28:EIB28"/>
    <mergeCell ref="EIC28:EIF28"/>
    <mergeCell ref="EIG28:EIJ28"/>
    <mergeCell ref="EGO28:EGR28"/>
    <mergeCell ref="EGS28:EGV28"/>
    <mergeCell ref="EGW28:EGZ28"/>
    <mergeCell ref="EHA28:EHD28"/>
    <mergeCell ref="EHE28:EHH28"/>
    <mergeCell ref="EHI28:EHL28"/>
    <mergeCell ref="EFQ28:EFT28"/>
    <mergeCell ref="EFU28:EFX28"/>
    <mergeCell ref="EFY28:EGB28"/>
    <mergeCell ref="EGC28:EGF28"/>
    <mergeCell ref="EGG28:EGJ28"/>
    <mergeCell ref="EGK28:EGN28"/>
    <mergeCell ref="EES28:EEV28"/>
    <mergeCell ref="EEW28:EEZ28"/>
    <mergeCell ref="EFA28:EFD28"/>
    <mergeCell ref="EFE28:EFH28"/>
    <mergeCell ref="EFI28:EFL28"/>
    <mergeCell ref="EFM28:EFP28"/>
    <mergeCell ref="EDU28:EDX28"/>
    <mergeCell ref="EDY28:EEB28"/>
    <mergeCell ref="EEC28:EEF28"/>
    <mergeCell ref="EEG28:EEJ28"/>
    <mergeCell ref="EEK28:EEN28"/>
    <mergeCell ref="EEO28:EER28"/>
    <mergeCell ref="ECW28:ECZ28"/>
    <mergeCell ref="EDA28:EDD28"/>
    <mergeCell ref="EDE28:EDH28"/>
    <mergeCell ref="EDI28:EDL28"/>
    <mergeCell ref="EDM28:EDP28"/>
    <mergeCell ref="EDQ28:EDT28"/>
    <mergeCell ref="EBY28:ECB28"/>
    <mergeCell ref="ECC28:ECF28"/>
    <mergeCell ref="ECG28:ECJ28"/>
    <mergeCell ref="ECK28:ECN28"/>
    <mergeCell ref="ECO28:ECR28"/>
    <mergeCell ref="ECS28:ECV28"/>
    <mergeCell ref="EBA28:EBD28"/>
    <mergeCell ref="EBE28:EBH28"/>
    <mergeCell ref="EBI28:EBL28"/>
    <mergeCell ref="EBM28:EBP28"/>
    <mergeCell ref="EBQ28:EBT28"/>
    <mergeCell ref="EBU28:EBX28"/>
    <mergeCell ref="EAC28:EAF28"/>
    <mergeCell ref="EAG28:EAJ28"/>
    <mergeCell ref="EAK28:EAN28"/>
    <mergeCell ref="EAO28:EAR28"/>
    <mergeCell ref="EAS28:EAV28"/>
    <mergeCell ref="EAW28:EAZ28"/>
    <mergeCell ref="DZE28:DZH28"/>
    <mergeCell ref="DZI28:DZL28"/>
    <mergeCell ref="DZM28:DZP28"/>
    <mergeCell ref="DZQ28:DZT28"/>
    <mergeCell ref="DZU28:DZX28"/>
    <mergeCell ref="DZY28:EAB28"/>
    <mergeCell ref="DYG28:DYJ28"/>
    <mergeCell ref="DYK28:DYN28"/>
    <mergeCell ref="DYO28:DYR28"/>
    <mergeCell ref="DYS28:DYV28"/>
    <mergeCell ref="DYW28:DYZ28"/>
    <mergeCell ref="DZA28:DZD28"/>
    <mergeCell ref="DXI28:DXL28"/>
    <mergeCell ref="DXM28:DXP28"/>
    <mergeCell ref="DXQ28:DXT28"/>
    <mergeCell ref="DXU28:DXX28"/>
    <mergeCell ref="DXY28:DYB28"/>
    <mergeCell ref="DYC28:DYF28"/>
    <mergeCell ref="DWK28:DWN28"/>
    <mergeCell ref="DWO28:DWR28"/>
    <mergeCell ref="DWS28:DWV28"/>
    <mergeCell ref="DWW28:DWZ28"/>
    <mergeCell ref="DXA28:DXD28"/>
    <mergeCell ref="DXE28:DXH28"/>
    <mergeCell ref="DVM28:DVP28"/>
    <mergeCell ref="DVQ28:DVT28"/>
    <mergeCell ref="DVU28:DVX28"/>
    <mergeCell ref="DVY28:DWB28"/>
    <mergeCell ref="DWC28:DWF28"/>
    <mergeCell ref="DWG28:DWJ28"/>
    <mergeCell ref="DUO28:DUR28"/>
    <mergeCell ref="DUS28:DUV28"/>
    <mergeCell ref="DUW28:DUZ28"/>
    <mergeCell ref="DVA28:DVD28"/>
    <mergeCell ref="DVE28:DVH28"/>
    <mergeCell ref="DVI28:DVL28"/>
    <mergeCell ref="DTQ28:DTT28"/>
    <mergeCell ref="DTU28:DTX28"/>
    <mergeCell ref="DTY28:DUB28"/>
    <mergeCell ref="DUC28:DUF28"/>
    <mergeCell ref="DUG28:DUJ28"/>
    <mergeCell ref="DUK28:DUN28"/>
    <mergeCell ref="DSS28:DSV28"/>
    <mergeCell ref="DSW28:DSZ28"/>
    <mergeCell ref="DTA28:DTD28"/>
    <mergeCell ref="DTE28:DTH28"/>
    <mergeCell ref="DTI28:DTL28"/>
    <mergeCell ref="DTM28:DTP28"/>
    <mergeCell ref="DRU28:DRX28"/>
    <mergeCell ref="DRY28:DSB28"/>
    <mergeCell ref="DSC28:DSF28"/>
    <mergeCell ref="DSG28:DSJ28"/>
    <mergeCell ref="DSK28:DSN28"/>
    <mergeCell ref="DSO28:DSR28"/>
    <mergeCell ref="DQW28:DQZ28"/>
    <mergeCell ref="DRA28:DRD28"/>
    <mergeCell ref="DRE28:DRH28"/>
    <mergeCell ref="DRI28:DRL28"/>
    <mergeCell ref="DRM28:DRP28"/>
    <mergeCell ref="DRQ28:DRT28"/>
    <mergeCell ref="DPY28:DQB28"/>
    <mergeCell ref="DQC28:DQF28"/>
    <mergeCell ref="DQG28:DQJ28"/>
    <mergeCell ref="DQK28:DQN28"/>
    <mergeCell ref="DQO28:DQR28"/>
    <mergeCell ref="DQS28:DQV28"/>
    <mergeCell ref="DPA28:DPD28"/>
    <mergeCell ref="DPE28:DPH28"/>
    <mergeCell ref="DPI28:DPL28"/>
    <mergeCell ref="DPM28:DPP28"/>
    <mergeCell ref="DPQ28:DPT28"/>
    <mergeCell ref="DPU28:DPX28"/>
    <mergeCell ref="DOC28:DOF28"/>
    <mergeCell ref="DOG28:DOJ28"/>
    <mergeCell ref="DOK28:DON28"/>
    <mergeCell ref="DOO28:DOR28"/>
    <mergeCell ref="DOS28:DOV28"/>
    <mergeCell ref="DOW28:DOZ28"/>
    <mergeCell ref="DNE28:DNH28"/>
    <mergeCell ref="DNI28:DNL28"/>
    <mergeCell ref="DNM28:DNP28"/>
    <mergeCell ref="DNQ28:DNT28"/>
    <mergeCell ref="DNU28:DNX28"/>
    <mergeCell ref="DNY28:DOB28"/>
    <mergeCell ref="DMG28:DMJ28"/>
    <mergeCell ref="DMK28:DMN28"/>
    <mergeCell ref="DMO28:DMR28"/>
    <mergeCell ref="DMS28:DMV28"/>
    <mergeCell ref="DMW28:DMZ28"/>
    <mergeCell ref="DNA28:DND28"/>
    <mergeCell ref="DLI28:DLL28"/>
    <mergeCell ref="DLM28:DLP28"/>
    <mergeCell ref="DLQ28:DLT28"/>
    <mergeCell ref="DLU28:DLX28"/>
    <mergeCell ref="DLY28:DMB28"/>
    <mergeCell ref="DMC28:DMF28"/>
    <mergeCell ref="DKK28:DKN28"/>
    <mergeCell ref="DKO28:DKR28"/>
    <mergeCell ref="DKS28:DKV28"/>
    <mergeCell ref="DKW28:DKZ28"/>
    <mergeCell ref="DLA28:DLD28"/>
    <mergeCell ref="DLE28:DLH28"/>
    <mergeCell ref="DJM28:DJP28"/>
    <mergeCell ref="DJQ28:DJT28"/>
    <mergeCell ref="DJU28:DJX28"/>
    <mergeCell ref="DJY28:DKB28"/>
    <mergeCell ref="DKC28:DKF28"/>
    <mergeCell ref="DKG28:DKJ28"/>
    <mergeCell ref="DIO28:DIR28"/>
    <mergeCell ref="DIS28:DIV28"/>
    <mergeCell ref="DIW28:DIZ28"/>
    <mergeCell ref="DJA28:DJD28"/>
    <mergeCell ref="DJE28:DJH28"/>
    <mergeCell ref="DJI28:DJL28"/>
    <mergeCell ref="DHQ28:DHT28"/>
    <mergeCell ref="DHU28:DHX28"/>
    <mergeCell ref="DHY28:DIB28"/>
    <mergeCell ref="DIC28:DIF28"/>
    <mergeCell ref="DIG28:DIJ28"/>
    <mergeCell ref="DIK28:DIN28"/>
    <mergeCell ref="DGS28:DGV28"/>
    <mergeCell ref="DGW28:DGZ28"/>
    <mergeCell ref="DHA28:DHD28"/>
    <mergeCell ref="DHE28:DHH28"/>
    <mergeCell ref="DHI28:DHL28"/>
    <mergeCell ref="DHM28:DHP28"/>
    <mergeCell ref="DFU28:DFX28"/>
    <mergeCell ref="DFY28:DGB28"/>
    <mergeCell ref="DGC28:DGF28"/>
    <mergeCell ref="DGG28:DGJ28"/>
    <mergeCell ref="DGK28:DGN28"/>
    <mergeCell ref="DGO28:DGR28"/>
    <mergeCell ref="DEW28:DEZ28"/>
    <mergeCell ref="DFA28:DFD28"/>
    <mergeCell ref="DFE28:DFH28"/>
    <mergeCell ref="DFI28:DFL28"/>
    <mergeCell ref="DFM28:DFP28"/>
    <mergeCell ref="DFQ28:DFT28"/>
    <mergeCell ref="DDY28:DEB28"/>
    <mergeCell ref="DEC28:DEF28"/>
    <mergeCell ref="DEG28:DEJ28"/>
    <mergeCell ref="DEK28:DEN28"/>
    <mergeCell ref="DEO28:DER28"/>
    <mergeCell ref="DES28:DEV28"/>
    <mergeCell ref="DDA28:DDD28"/>
    <mergeCell ref="DDE28:DDH28"/>
    <mergeCell ref="DDI28:DDL28"/>
    <mergeCell ref="DDM28:DDP28"/>
    <mergeCell ref="DDQ28:DDT28"/>
    <mergeCell ref="DDU28:DDX28"/>
    <mergeCell ref="DCC28:DCF28"/>
    <mergeCell ref="DCG28:DCJ28"/>
    <mergeCell ref="DCK28:DCN28"/>
    <mergeCell ref="DCO28:DCR28"/>
    <mergeCell ref="DCS28:DCV28"/>
    <mergeCell ref="DCW28:DCZ28"/>
    <mergeCell ref="DBE28:DBH28"/>
    <mergeCell ref="DBI28:DBL28"/>
    <mergeCell ref="DBM28:DBP28"/>
    <mergeCell ref="DBQ28:DBT28"/>
    <mergeCell ref="DBU28:DBX28"/>
    <mergeCell ref="DBY28:DCB28"/>
    <mergeCell ref="DAG28:DAJ28"/>
    <mergeCell ref="DAK28:DAN28"/>
    <mergeCell ref="DAO28:DAR28"/>
    <mergeCell ref="DAS28:DAV28"/>
    <mergeCell ref="DAW28:DAZ28"/>
    <mergeCell ref="DBA28:DBD28"/>
    <mergeCell ref="CZI28:CZL28"/>
    <mergeCell ref="CZM28:CZP28"/>
    <mergeCell ref="CZQ28:CZT28"/>
    <mergeCell ref="CZU28:CZX28"/>
    <mergeCell ref="CZY28:DAB28"/>
    <mergeCell ref="DAC28:DAF28"/>
    <mergeCell ref="CYK28:CYN28"/>
    <mergeCell ref="CYO28:CYR28"/>
    <mergeCell ref="CYS28:CYV28"/>
    <mergeCell ref="CYW28:CYZ28"/>
    <mergeCell ref="CZA28:CZD28"/>
    <mergeCell ref="CZE28:CZH28"/>
    <mergeCell ref="CXM28:CXP28"/>
    <mergeCell ref="CXQ28:CXT28"/>
    <mergeCell ref="CXU28:CXX28"/>
    <mergeCell ref="CXY28:CYB28"/>
    <mergeCell ref="CYC28:CYF28"/>
    <mergeCell ref="CYG28:CYJ28"/>
    <mergeCell ref="CWO28:CWR28"/>
    <mergeCell ref="CWS28:CWV28"/>
    <mergeCell ref="CWW28:CWZ28"/>
    <mergeCell ref="CXA28:CXD28"/>
    <mergeCell ref="CXE28:CXH28"/>
    <mergeCell ref="CXI28:CXL28"/>
    <mergeCell ref="CVQ28:CVT28"/>
    <mergeCell ref="CVU28:CVX28"/>
    <mergeCell ref="CVY28:CWB28"/>
    <mergeCell ref="CWC28:CWF28"/>
    <mergeCell ref="CWG28:CWJ28"/>
    <mergeCell ref="CWK28:CWN28"/>
    <mergeCell ref="CUS28:CUV28"/>
    <mergeCell ref="CUW28:CUZ28"/>
    <mergeCell ref="CVA28:CVD28"/>
    <mergeCell ref="CVE28:CVH28"/>
    <mergeCell ref="CVI28:CVL28"/>
    <mergeCell ref="CVM28:CVP28"/>
    <mergeCell ref="CTU28:CTX28"/>
    <mergeCell ref="CTY28:CUB28"/>
    <mergeCell ref="CUC28:CUF28"/>
    <mergeCell ref="CUG28:CUJ28"/>
    <mergeCell ref="CUK28:CUN28"/>
    <mergeCell ref="CUO28:CUR28"/>
    <mergeCell ref="CSW28:CSZ28"/>
    <mergeCell ref="CTA28:CTD28"/>
    <mergeCell ref="CTE28:CTH28"/>
    <mergeCell ref="CTI28:CTL28"/>
    <mergeCell ref="CTM28:CTP28"/>
    <mergeCell ref="CTQ28:CTT28"/>
    <mergeCell ref="CRY28:CSB28"/>
    <mergeCell ref="CSC28:CSF28"/>
    <mergeCell ref="CSG28:CSJ28"/>
    <mergeCell ref="CSK28:CSN28"/>
    <mergeCell ref="CSO28:CSR28"/>
    <mergeCell ref="CSS28:CSV28"/>
    <mergeCell ref="CRA28:CRD28"/>
    <mergeCell ref="CRE28:CRH28"/>
    <mergeCell ref="CRI28:CRL28"/>
    <mergeCell ref="CRM28:CRP28"/>
    <mergeCell ref="CRQ28:CRT28"/>
    <mergeCell ref="CRU28:CRX28"/>
    <mergeCell ref="CQC28:CQF28"/>
    <mergeCell ref="CQG28:CQJ28"/>
    <mergeCell ref="CQK28:CQN28"/>
    <mergeCell ref="CQO28:CQR28"/>
    <mergeCell ref="CQS28:CQV28"/>
    <mergeCell ref="CQW28:CQZ28"/>
    <mergeCell ref="CPE28:CPH28"/>
    <mergeCell ref="CPI28:CPL28"/>
    <mergeCell ref="CPM28:CPP28"/>
    <mergeCell ref="CPQ28:CPT28"/>
    <mergeCell ref="CPU28:CPX28"/>
    <mergeCell ref="CPY28:CQB28"/>
    <mergeCell ref="COG28:COJ28"/>
    <mergeCell ref="COK28:CON28"/>
    <mergeCell ref="COO28:COR28"/>
    <mergeCell ref="COS28:COV28"/>
    <mergeCell ref="COW28:COZ28"/>
    <mergeCell ref="CPA28:CPD28"/>
    <mergeCell ref="CNI28:CNL28"/>
    <mergeCell ref="CNM28:CNP28"/>
    <mergeCell ref="CNQ28:CNT28"/>
    <mergeCell ref="CNU28:CNX28"/>
    <mergeCell ref="CNY28:COB28"/>
    <mergeCell ref="COC28:COF28"/>
    <mergeCell ref="CMK28:CMN28"/>
    <mergeCell ref="CMO28:CMR28"/>
    <mergeCell ref="CMS28:CMV28"/>
    <mergeCell ref="CMW28:CMZ28"/>
    <mergeCell ref="CNA28:CND28"/>
    <mergeCell ref="CNE28:CNH28"/>
    <mergeCell ref="CLM28:CLP28"/>
    <mergeCell ref="CLQ28:CLT28"/>
    <mergeCell ref="CLU28:CLX28"/>
    <mergeCell ref="CLY28:CMB28"/>
    <mergeCell ref="CMC28:CMF28"/>
    <mergeCell ref="CMG28:CMJ28"/>
    <mergeCell ref="CKO28:CKR28"/>
    <mergeCell ref="CKS28:CKV28"/>
    <mergeCell ref="CKW28:CKZ28"/>
    <mergeCell ref="CLA28:CLD28"/>
    <mergeCell ref="CLE28:CLH28"/>
    <mergeCell ref="CLI28:CLL28"/>
    <mergeCell ref="CJQ28:CJT28"/>
    <mergeCell ref="CJU28:CJX28"/>
    <mergeCell ref="CJY28:CKB28"/>
    <mergeCell ref="CKC28:CKF28"/>
    <mergeCell ref="CKG28:CKJ28"/>
    <mergeCell ref="CKK28:CKN28"/>
    <mergeCell ref="CIS28:CIV28"/>
    <mergeCell ref="CIW28:CIZ28"/>
    <mergeCell ref="CJA28:CJD28"/>
    <mergeCell ref="CJE28:CJH28"/>
    <mergeCell ref="CJI28:CJL28"/>
    <mergeCell ref="CJM28:CJP28"/>
    <mergeCell ref="CHU28:CHX28"/>
    <mergeCell ref="CHY28:CIB28"/>
    <mergeCell ref="CIC28:CIF28"/>
    <mergeCell ref="CIG28:CIJ28"/>
    <mergeCell ref="CIK28:CIN28"/>
    <mergeCell ref="CIO28:CIR28"/>
    <mergeCell ref="CGW28:CGZ28"/>
    <mergeCell ref="CHA28:CHD28"/>
    <mergeCell ref="CHE28:CHH28"/>
    <mergeCell ref="CHI28:CHL28"/>
    <mergeCell ref="CHM28:CHP28"/>
    <mergeCell ref="CHQ28:CHT28"/>
    <mergeCell ref="CFY28:CGB28"/>
    <mergeCell ref="CGC28:CGF28"/>
    <mergeCell ref="CGG28:CGJ28"/>
    <mergeCell ref="CGK28:CGN28"/>
    <mergeCell ref="CGO28:CGR28"/>
    <mergeCell ref="CGS28:CGV28"/>
    <mergeCell ref="CFA28:CFD28"/>
    <mergeCell ref="CFE28:CFH28"/>
    <mergeCell ref="CFI28:CFL28"/>
    <mergeCell ref="CFM28:CFP28"/>
    <mergeCell ref="CFQ28:CFT28"/>
    <mergeCell ref="CFU28:CFX28"/>
    <mergeCell ref="CEC28:CEF28"/>
    <mergeCell ref="CEG28:CEJ28"/>
    <mergeCell ref="CEK28:CEN28"/>
    <mergeCell ref="CEO28:CER28"/>
    <mergeCell ref="CES28:CEV28"/>
    <mergeCell ref="CEW28:CEZ28"/>
    <mergeCell ref="CDE28:CDH28"/>
    <mergeCell ref="CDI28:CDL28"/>
    <mergeCell ref="CDM28:CDP28"/>
    <mergeCell ref="CDQ28:CDT28"/>
    <mergeCell ref="CDU28:CDX28"/>
    <mergeCell ref="CDY28:CEB28"/>
    <mergeCell ref="CCG28:CCJ28"/>
    <mergeCell ref="CCK28:CCN28"/>
    <mergeCell ref="CCO28:CCR28"/>
    <mergeCell ref="CCS28:CCV28"/>
    <mergeCell ref="CCW28:CCZ28"/>
    <mergeCell ref="CDA28:CDD28"/>
    <mergeCell ref="CBI28:CBL28"/>
    <mergeCell ref="CBM28:CBP28"/>
    <mergeCell ref="CBQ28:CBT28"/>
    <mergeCell ref="CBU28:CBX28"/>
    <mergeCell ref="CBY28:CCB28"/>
    <mergeCell ref="CCC28:CCF28"/>
    <mergeCell ref="CAK28:CAN28"/>
    <mergeCell ref="CAO28:CAR28"/>
    <mergeCell ref="CAS28:CAV28"/>
    <mergeCell ref="CAW28:CAZ28"/>
    <mergeCell ref="CBA28:CBD28"/>
    <mergeCell ref="CBE28:CBH28"/>
    <mergeCell ref="BZM28:BZP28"/>
    <mergeCell ref="BZQ28:BZT28"/>
    <mergeCell ref="BZU28:BZX28"/>
    <mergeCell ref="BZY28:CAB28"/>
    <mergeCell ref="CAC28:CAF28"/>
    <mergeCell ref="CAG28:CAJ28"/>
    <mergeCell ref="BYO28:BYR28"/>
    <mergeCell ref="BYS28:BYV28"/>
    <mergeCell ref="BYW28:BYZ28"/>
    <mergeCell ref="BZA28:BZD28"/>
    <mergeCell ref="BZE28:BZH28"/>
    <mergeCell ref="BZI28:BZL28"/>
    <mergeCell ref="BXQ28:BXT28"/>
    <mergeCell ref="BXU28:BXX28"/>
    <mergeCell ref="BXY28:BYB28"/>
    <mergeCell ref="BYC28:BYF28"/>
    <mergeCell ref="BYG28:BYJ28"/>
    <mergeCell ref="BYK28:BYN28"/>
    <mergeCell ref="BWS28:BWV28"/>
    <mergeCell ref="BWW28:BWZ28"/>
    <mergeCell ref="BXA28:BXD28"/>
    <mergeCell ref="BXE28:BXH28"/>
    <mergeCell ref="BXI28:BXL28"/>
    <mergeCell ref="BXM28:BXP28"/>
    <mergeCell ref="BVU28:BVX28"/>
    <mergeCell ref="BVY28:BWB28"/>
    <mergeCell ref="BWC28:BWF28"/>
    <mergeCell ref="BWG28:BWJ28"/>
    <mergeCell ref="BWK28:BWN28"/>
    <mergeCell ref="BWO28:BWR28"/>
    <mergeCell ref="BUW28:BUZ28"/>
    <mergeCell ref="BVA28:BVD28"/>
    <mergeCell ref="BVE28:BVH28"/>
    <mergeCell ref="BVI28:BVL28"/>
    <mergeCell ref="BVM28:BVP28"/>
    <mergeCell ref="BVQ28:BVT28"/>
    <mergeCell ref="BTY28:BUB28"/>
    <mergeCell ref="BUC28:BUF28"/>
    <mergeCell ref="BUG28:BUJ28"/>
    <mergeCell ref="BUK28:BUN28"/>
    <mergeCell ref="BUO28:BUR28"/>
    <mergeCell ref="BUS28:BUV28"/>
    <mergeCell ref="BTA28:BTD28"/>
    <mergeCell ref="BTE28:BTH28"/>
    <mergeCell ref="BTI28:BTL28"/>
    <mergeCell ref="BTM28:BTP28"/>
    <mergeCell ref="BTQ28:BTT28"/>
    <mergeCell ref="BTU28:BTX28"/>
    <mergeCell ref="BSC28:BSF28"/>
    <mergeCell ref="BSG28:BSJ28"/>
    <mergeCell ref="BSK28:BSN28"/>
    <mergeCell ref="BSO28:BSR28"/>
    <mergeCell ref="BSS28:BSV28"/>
    <mergeCell ref="BSW28:BSZ28"/>
    <mergeCell ref="BRE28:BRH28"/>
    <mergeCell ref="BRI28:BRL28"/>
    <mergeCell ref="BRM28:BRP28"/>
    <mergeCell ref="BRQ28:BRT28"/>
    <mergeCell ref="BRU28:BRX28"/>
    <mergeCell ref="BRY28:BSB28"/>
    <mergeCell ref="BQG28:BQJ28"/>
    <mergeCell ref="BQK28:BQN28"/>
    <mergeCell ref="BQO28:BQR28"/>
    <mergeCell ref="BQS28:BQV28"/>
    <mergeCell ref="BQW28:BQZ28"/>
    <mergeCell ref="BRA28:BRD28"/>
    <mergeCell ref="BPI28:BPL28"/>
    <mergeCell ref="BPM28:BPP28"/>
    <mergeCell ref="BPQ28:BPT28"/>
    <mergeCell ref="BPU28:BPX28"/>
    <mergeCell ref="BPY28:BQB28"/>
    <mergeCell ref="BQC28:BQF28"/>
    <mergeCell ref="BOK28:BON28"/>
    <mergeCell ref="BOO28:BOR28"/>
    <mergeCell ref="BOS28:BOV28"/>
    <mergeCell ref="BOW28:BOZ28"/>
    <mergeCell ref="BPA28:BPD28"/>
    <mergeCell ref="BPE28:BPH28"/>
    <mergeCell ref="BNM28:BNP28"/>
    <mergeCell ref="BNQ28:BNT28"/>
    <mergeCell ref="BNU28:BNX28"/>
    <mergeCell ref="BNY28:BOB28"/>
    <mergeCell ref="BOC28:BOF28"/>
    <mergeCell ref="BOG28:BOJ28"/>
    <mergeCell ref="BMO28:BMR28"/>
    <mergeCell ref="BMS28:BMV28"/>
    <mergeCell ref="BMW28:BMZ28"/>
    <mergeCell ref="BNA28:BND28"/>
    <mergeCell ref="BNE28:BNH28"/>
    <mergeCell ref="BNI28:BNL28"/>
    <mergeCell ref="BLQ28:BLT28"/>
    <mergeCell ref="BLU28:BLX28"/>
    <mergeCell ref="BLY28:BMB28"/>
    <mergeCell ref="BMC28:BMF28"/>
    <mergeCell ref="BMG28:BMJ28"/>
    <mergeCell ref="BMK28:BMN28"/>
    <mergeCell ref="BKS28:BKV28"/>
    <mergeCell ref="BKW28:BKZ28"/>
    <mergeCell ref="BLA28:BLD28"/>
    <mergeCell ref="BLE28:BLH28"/>
    <mergeCell ref="BLI28:BLL28"/>
    <mergeCell ref="BLM28:BLP28"/>
    <mergeCell ref="BJU28:BJX28"/>
    <mergeCell ref="BJY28:BKB28"/>
    <mergeCell ref="BKC28:BKF28"/>
    <mergeCell ref="BKG28:BKJ28"/>
    <mergeCell ref="BKK28:BKN28"/>
    <mergeCell ref="BKO28:BKR28"/>
    <mergeCell ref="BIW28:BIZ28"/>
    <mergeCell ref="BJA28:BJD28"/>
    <mergeCell ref="BJE28:BJH28"/>
    <mergeCell ref="BJI28:BJL28"/>
    <mergeCell ref="BJM28:BJP28"/>
    <mergeCell ref="BJQ28:BJT28"/>
    <mergeCell ref="BHY28:BIB28"/>
    <mergeCell ref="BIC28:BIF28"/>
    <mergeCell ref="BIG28:BIJ28"/>
    <mergeCell ref="BIK28:BIN28"/>
    <mergeCell ref="BIO28:BIR28"/>
    <mergeCell ref="BIS28:BIV28"/>
    <mergeCell ref="BHA28:BHD28"/>
    <mergeCell ref="BHE28:BHH28"/>
    <mergeCell ref="BHI28:BHL28"/>
    <mergeCell ref="BHM28:BHP28"/>
    <mergeCell ref="BHQ28:BHT28"/>
    <mergeCell ref="BHU28:BHX28"/>
    <mergeCell ref="BGC28:BGF28"/>
    <mergeCell ref="BGG28:BGJ28"/>
    <mergeCell ref="BGK28:BGN28"/>
    <mergeCell ref="BGO28:BGR28"/>
    <mergeCell ref="BGS28:BGV28"/>
    <mergeCell ref="BGW28:BGZ28"/>
    <mergeCell ref="BFE28:BFH28"/>
    <mergeCell ref="BFI28:BFL28"/>
    <mergeCell ref="BFM28:BFP28"/>
    <mergeCell ref="BFQ28:BFT28"/>
    <mergeCell ref="BFU28:BFX28"/>
    <mergeCell ref="BFY28:BGB28"/>
    <mergeCell ref="BEG28:BEJ28"/>
    <mergeCell ref="BEK28:BEN28"/>
    <mergeCell ref="BEO28:BER28"/>
    <mergeCell ref="BES28:BEV28"/>
    <mergeCell ref="BEW28:BEZ28"/>
    <mergeCell ref="BFA28:BFD28"/>
    <mergeCell ref="BDI28:BDL28"/>
    <mergeCell ref="BDM28:BDP28"/>
    <mergeCell ref="BDQ28:BDT28"/>
    <mergeCell ref="BDU28:BDX28"/>
    <mergeCell ref="BDY28:BEB28"/>
    <mergeCell ref="BEC28:BEF28"/>
    <mergeCell ref="BCK28:BCN28"/>
    <mergeCell ref="BCO28:BCR28"/>
    <mergeCell ref="BCS28:BCV28"/>
    <mergeCell ref="BCW28:BCZ28"/>
    <mergeCell ref="BDA28:BDD28"/>
    <mergeCell ref="BDE28:BDH28"/>
    <mergeCell ref="BBM28:BBP28"/>
    <mergeCell ref="BBQ28:BBT28"/>
    <mergeCell ref="BBU28:BBX28"/>
    <mergeCell ref="BBY28:BCB28"/>
    <mergeCell ref="BCC28:BCF28"/>
    <mergeCell ref="BCG28:BCJ28"/>
    <mergeCell ref="BAO28:BAR28"/>
    <mergeCell ref="BAS28:BAV28"/>
    <mergeCell ref="BAW28:BAZ28"/>
    <mergeCell ref="BBA28:BBD28"/>
    <mergeCell ref="BBE28:BBH28"/>
    <mergeCell ref="BBI28:BBL28"/>
    <mergeCell ref="AZQ28:AZT28"/>
    <mergeCell ref="AZU28:AZX28"/>
    <mergeCell ref="AZY28:BAB28"/>
    <mergeCell ref="BAC28:BAF28"/>
    <mergeCell ref="BAG28:BAJ28"/>
    <mergeCell ref="BAK28:BAN28"/>
    <mergeCell ref="AYS28:AYV28"/>
    <mergeCell ref="AYW28:AYZ28"/>
    <mergeCell ref="AZA28:AZD28"/>
    <mergeCell ref="AZE28:AZH28"/>
    <mergeCell ref="AZI28:AZL28"/>
    <mergeCell ref="AZM28:AZP28"/>
    <mergeCell ref="AXU28:AXX28"/>
    <mergeCell ref="AXY28:AYB28"/>
    <mergeCell ref="AYC28:AYF28"/>
    <mergeCell ref="AYG28:AYJ28"/>
    <mergeCell ref="AYK28:AYN28"/>
    <mergeCell ref="AYO28:AYR28"/>
    <mergeCell ref="AWW28:AWZ28"/>
    <mergeCell ref="AXA28:AXD28"/>
    <mergeCell ref="AXE28:AXH28"/>
    <mergeCell ref="AXI28:AXL28"/>
    <mergeCell ref="AXM28:AXP28"/>
    <mergeCell ref="AXQ28:AXT28"/>
    <mergeCell ref="AVY28:AWB28"/>
    <mergeCell ref="AWC28:AWF28"/>
    <mergeCell ref="AWG28:AWJ28"/>
    <mergeCell ref="AWK28:AWN28"/>
    <mergeCell ref="AWO28:AWR28"/>
    <mergeCell ref="AWS28:AWV28"/>
    <mergeCell ref="AVA28:AVD28"/>
    <mergeCell ref="AVE28:AVH28"/>
    <mergeCell ref="AVI28:AVL28"/>
    <mergeCell ref="AVM28:AVP28"/>
    <mergeCell ref="AVQ28:AVT28"/>
    <mergeCell ref="AVU28:AVX28"/>
    <mergeCell ref="AUC28:AUF28"/>
    <mergeCell ref="AUG28:AUJ28"/>
    <mergeCell ref="AUK28:AUN28"/>
    <mergeCell ref="AUO28:AUR28"/>
    <mergeCell ref="AUS28:AUV28"/>
    <mergeCell ref="AUW28:AUZ28"/>
    <mergeCell ref="ATE28:ATH28"/>
    <mergeCell ref="ATI28:ATL28"/>
    <mergeCell ref="ATM28:ATP28"/>
    <mergeCell ref="ATQ28:ATT28"/>
    <mergeCell ref="ATU28:ATX28"/>
    <mergeCell ref="ATY28:AUB28"/>
    <mergeCell ref="ASG28:ASJ28"/>
    <mergeCell ref="ASK28:ASN28"/>
    <mergeCell ref="ASO28:ASR28"/>
    <mergeCell ref="ASS28:ASV28"/>
    <mergeCell ref="ASW28:ASZ28"/>
    <mergeCell ref="ATA28:ATD28"/>
    <mergeCell ref="ARI28:ARL28"/>
    <mergeCell ref="ARM28:ARP28"/>
    <mergeCell ref="ARQ28:ART28"/>
    <mergeCell ref="ARU28:ARX28"/>
    <mergeCell ref="ARY28:ASB28"/>
    <mergeCell ref="ASC28:ASF28"/>
    <mergeCell ref="AQK28:AQN28"/>
    <mergeCell ref="AQO28:AQR28"/>
    <mergeCell ref="AQS28:AQV28"/>
    <mergeCell ref="AQW28:AQZ28"/>
    <mergeCell ref="ARA28:ARD28"/>
    <mergeCell ref="ARE28:ARH28"/>
    <mergeCell ref="APM28:APP28"/>
    <mergeCell ref="APQ28:APT28"/>
    <mergeCell ref="APU28:APX28"/>
    <mergeCell ref="APY28:AQB28"/>
    <mergeCell ref="AQC28:AQF28"/>
    <mergeCell ref="AQG28:AQJ28"/>
    <mergeCell ref="AOO28:AOR28"/>
    <mergeCell ref="AOS28:AOV28"/>
    <mergeCell ref="AOW28:AOZ28"/>
    <mergeCell ref="APA28:APD28"/>
    <mergeCell ref="APE28:APH28"/>
    <mergeCell ref="API28:APL28"/>
    <mergeCell ref="ANQ28:ANT28"/>
    <mergeCell ref="ANU28:ANX28"/>
    <mergeCell ref="ANY28:AOB28"/>
    <mergeCell ref="AOC28:AOF28"/>
    <mergeCell ref="AOG28:AOJ28"/>
    <mergeCell ref="AOK28:AON28"/>
    <mergeCell ref="AMS28:AMV28"/>
    <mergeCell ref="AMW28:AMZ28"/>
    <mergeCell ref="ANA28:AND28"/>
    <mergeCell ref="ANE28:ANH28"/>
    <mergeCell ref="ANI28:ANL28"/>
    <mergeCell ref="ANM28:ANP28"/>
    <mergeCell ref="ALU28:ALX28"/>
    <mergeCell ref="ALY28:AMB28"/>
    <mergeCell ref="AMC28:AMF28"/>
    <mergeCell ref="AMG28:AMJ28"/>
    <mergeCell ref="AMK28:AMN28"/>
    <mergeCell ref="AMO28:AMR28"/>
    <mergeCell ref="AKW28:AKZ28"/>
    <mergeCell ref="ALA28:ALD28"/>
    <mergeCell ref="ALE28:ALH28"/>
    <mergeCell ref="ALI28:ALL28"/>
    <mergeCell ref="ALM28:ALP28"/>
    <mergeCell ref="ALQ28:ALT28"/>
    <mergeCell ref="AJY28:AKB28"/>
    <mergeCell ref="AKC28:AKF28"/>
    <mergeCell ref="AKG28:AKJ28"/>
    <mergeCell ref="AKK28:AKN28"/>
    <mergeCell ref="AKO28:AKR28"/>
    <mergeCell ref="AKS28:AKV28"/>
    <mergeCell ref="AJA28:AJD28"/>
    <mergeCell ref="AJE28:AJH28"/>
    <mergeCell ref="AJI28:AJL28"/>
    <mergeCell ref="AJM28:AJP28"/>
    <mergeCell ref="AJQ28:AJT28"/>
    <mergeCell ref="AJU28:AJX28"/>
    <mergeCell ref="AIC28:AIF28"/>
    <mergeCell ref="AIG28:AIJ28"/>
    <mergeCell ref="AIK28:AIN28"/>
    <mergeCell ref="AIO28:AIR28"/>
    <mergeCell ref="AIS28:AIV28"/>
    <mergeCell ref="AIW28:AIZ28"/>
    <mergeCell ref="AHE28:AHH28"/>
    <mergeCell ref="AHI28:AHL28"/>
    <mergeCell ref="AHM28:AHP28"/>
    <mergeCell ref="AHQ28:AHT28"/>
    <mergeCell ref="AHU28:AHX28"/>
    <mergeCell ref="AHY28:AIB28"/>
    <mergeCell ref="AGG28:AGJ28"/>
    <mergeCell ref="AGK28:AGN28"/>
    <mergeCell ref="AGO28:AGR28"/>
    <mergeCell ref="AGS28:AGV28"/>
    <mergeCell ref="AGW28:AGZ28"/>
    <mergeCell ref="AHA28:AHD28"/>
    <mergeCell ref="AFI28:AFL28"/>
    <mergeCell ref="AFM28:AFP28"/>
    <mergeCell ref="AFQ28:AFT28"/>
    <mergeCell ref="AFU28:AFX28"/>
    <mergeCell ref="AFY28:AGB28"/>
    <mergeCell ref="AGC28:AGF28"/>
    <mergeCell ref="AEK28:AEN28"/>
    <mergeCell ref="AEO28:AER28"/>
    <mergeCell ref="AES28:AEV28"/>
    <mergeCell ref="AEW28:AEZ28"/>
    <mergeCell ref="AFA28:AFD28"/>
    <mergeCell ref="AFE28:AFH28"/>
    <mergeCell ref="ADM28:ADP28"/>
    <mergeCell ref="ADQ28:ADT28"/>
    <mergeCell ref="ADU28:ADX28"/>
    <mergeCell ref="ADY28:AEB28"/>
    <mergeCell ref="AEC28:AEF28"/>
    <mergeCell ref="AEG28:AEJ28"/>
    <mergeCell ref="ACO28:ACR28"/>
    <mergeCell ref="ACS28:ACV28"/>
    <mergeCell ref="ACW28:ACZ28"/>
    <mergeCell ref="ADA28:ADD28"/>
    <mergeCell ref="ADE28:ADH28"/>
    <mergeCell ref="ADI28:ADL28"/>
    <mergeCell ref="ABQ28:ABT28"/>
    <mergeCell ref="ABU28:ABX28"/>
    <mergeCell ref="ABY28:ACB28"/>
    <mergeCell ref="ACC28:ACF28"/>
    <mergeCell ref="ACG28:ACJ28"/>
    <mergeCell ref="ACK28:ACN28"/>
    <mergeCell ref="AAS28:AAV28"/>
    <mergeCell ref="AAW28:AAZ28"/>
    <mergeCell ref="ABA28:ABD28"/>
    <mergeCell ref="ABE28:ABH28"/>
    <mergeCell ref="ABI28:ABL28"/>
    <mergeCell ref="ABM28:ABP28"/>
    <mergeCell ref="ZU28:ZX28"/>
    <mergeCell ref="ZY28:AAB28"/>
    <mergeCell ref="AAC28:AAF28"/>
    <mergeCell ref="AAG28:AAJ28"/>
    <mergeCell ref="AAK28:AAN28"/>
    <mergeCell ref="AAO28:AAR28"/>
    <mergeCell ref="YW28:YZ28"/>
    <mergeCell ref="ZA28:ZD28"/>
    <mergeCell ref="ZE28:ZH28"/>
    <mergeCell ref="ZI28:ZL28"/>
    <mergeCell ref="ZM28:ZP28"/>
    <mergeCell ref="ZQ28:ZT28"/>
    <mergeCell ref="XY28:YB28"/>
    <mergeCell ref="YC28:YF28"/>
    <mergeCell ref="YG28:YJ28"/>
    <mergeCell ref="YK28:YN28"/>
    <mergeCell ref="YO28:YR28"/>
    <mergeCell ref="YS28:YV28"/>
    <mergeCell ref="XA28:XD28"/>
    <mergeCell ref="XE28:XH28"/>
    <mergeCell ref="XI28:XL28"/>
    <mergeCell ref="XM28:XP28"/>
    <mergeCell ref="XQ28:XT28"/>
    <mergeCell ref="XU28:XX28"/>
    <mergeCell ref="WC28:WF28"/>
    <mergeCell ref="WG28:WJ28"/>
    <mergeCell ref="WK28:WN28"/>
    <mergeCell ref="WO28:WR28"/>
    <mergeCell ref="WS28:WV28"/>
    <mergeCell ref="WW28:WZ28"/>
    <mergeCell ref="VE28:VH28"/>
    <mergeCell ref="VI28:VL28"/>
    <mergeCell ref="VM28:VP28"/>
    <mergeCell ref="VQ28:VT28"/>
    <mergeCell ref="VU28:VX28"/>
    <mergeCell ref="VY28:WB28"/>
    <mergeCell ref="UG28:UJ28"/>
    <mergeCell ref="UK28:UN28"/>
    <mergeCell ref="UO28:UR28"/>
    <mergeCell ref="US28:UV28"/>
    <mergeCell ref="UW28:UZ28"/>
    <mergeCell ref="VA28:VD28"/>
    <mergeCell ref="TI28:TL28"/>
    <mergeCell ref="TM28:TP28"/>
    <mergeCell ref="TQ28:TT28"/>
    <mergeCell ref="TU28:TX28"/>
    <mergeCell ref="TY28:UB28"/>
    <mergeCell ref="UC28:UF28"/>
    <mergeCell ref="SK28:SN28"/>
    <mergeCell ref="SO28:SR28"/>
    <mergeCell ref="SS28:SV28"/>
    <mergeCell ref="SW28:SZ28"/>
    <mergeCell ref="TA28:TD28"/>
    <mergeCell ref="TE28:TH28"/>
    <mergeCell ref="RM28:RP28"/>
    <mergeCell ref="RQ28:RT28"/>
    <mergeCell ref="RU28:RX28"/>
    <mergeCell ref="RY28:SB28"/>
    <mergeCell ref="SC28:SF28"/>
    <mergeCell ref="SG28:SJ28"/>
    <mergeCell ref="QO28:QR28"/>
    <mergeCell ref="QS28:QV28"/>
    <mergeCell ref="QW28:QZ28"/>
    <mergeCell ref="RA28:RD28"/>
    <mergeCell ref="RE28:RH28"/>
    <mergeCell ref="RI28:RL28"/>
    <mergeCell ref="PQ28:PT28"/>
    <mergeCell ref="PU28:PX28"/>
    <mergeCell ref="PY28:QB28"/>
    <mergeCell ref="QC28:QF28"/>
    <mergeCell ref="QG28:QJ28"/>
    <mergeCell ref="QK28:QN28"/>
    <mergeCell ref="OS28:OV28"/>
    <mergeCell ref="OW28:OZ28"/>
    <mergeCell ref="PA28:PD28"/>
    <mergeCell ref="PE28:PH28"/>
    <mergeCell ref="PI28:PL28"/>
    <mergeCell ref="PM28:PP28"/>
    <mergeCell ref="NU28:NX28"/>
    <mergeCell ref="NY28:OB28"/>
    <mergeCell ref="OC28:OF28"/>
    <mergeCell ref="OG28:OJ28"/>
    <mergeCell ref="OK28:ON28"/>
    <mergeCell ref="OO28:OR28"/>
    <mergeCell ref="MW28:MZ28"/>
    <mergeCell ref="NA28:ND28"/>
    <mergeCell ref="NE28:NH28"/>
    <mergeCell ref="NI28:NL28"/>
    <mergeCell ref="NM28:NP28"/>
    <mergeCell ref="NQ28:NT28"/>
    <mergeCell ref="LY28:MB28"/>
    <mergeCell ref="MC28:MF28"/>
    <mergeCell ref="MG28:MJ28"/>
    <mergeCell ref="MK28:MN28"/>
    <mergeCell ref="MO28:MR28"/>
    <mergeCell ref="MS28:MV28"/>
    <mergeCell ref="LA28:LD28"/>
    <mergeCell ref="LE28:LH28"/>
    <mergeCell ref="LI28:LL28"/>
    <mergeCell ref="LM28:LP28"/>
    <mergeCell ref="LQ28:LT28"/>
    <mergeCell ref="LU28:LX28"/>
    <mergeCell ref="KC28:KF28"/>
    <mergeCell ref="KG28:KJ28"/>
    <mergeCell ref="KK28:KN28"/>
    <mergeCell ref="KO28:KR28"/>
    <mergeCell ref="KS28:KV28"/>
    <mergeCell ref="KW28:KZ28"/>
    <mergeCell ref="JE28:JH28"/>
    <mergeCell ref="JI28:JL28"/>
    <mergeCell ref="JM28:JP28"/>
    <mergeCell ref="JQ28:JT28"/>
    <mergeCell ref="JU28:JX28"/>
    <mergeCell ref="JY28:KB28"/>
    <mergeCell ref="IG28:IJ28"/>
    <mergeCell ref="IK28:IN28"/>
    <mergeCell ref="IO28:IR28"/>
    <mergeCell ref="IS28:IV28"/>
    <mergeCell ref="IW28:IZ28"/>
    <mergeCell ref="JA28:JD28"/>
    <mergeCell ref="HI28:HL28"/>
    <mergeCell ref="HM28:HP28"/>
    <mergeCell ref="HQ28:HT28"/>
    <mergeCell ref="HU28:HX28"/>
    <mergeCell ref="HY28:IB28"/>
    <mergeCell ref="IC28:IF28"/>
    <mergeCell ref="GK28:GN28"/>
    <mergeCell ref="GO28:GR28"/>
    <mergeCell ref="GS28:GV28"/>
    <mergeCell ref="GW28:GZ28"/>
    <mergeCell ref="HA28:HD28"/>
    <mergeCell ref="HE28:HH28"/>
    <mergeCell ref="FM28:FP28"/>
    <mergeCell ref="FQ28:FT28"/>
    <mergeCell ref="FU28:FX28"/>
    <mergeCell ref="FY28:GB28"/>
    <mergeCell ref="GC28:GF28"/>
    <mergeCell ref="GG28:GJ28"/>
    <mergeCell ref="EO28:ER28"/>
    <mergeCell ref="ES28:EV28"/>
    <mergeCell ref="EW28:EZ28"/>
    <mergeCell ref="FA28:FD28"/>
    <mergeCell ref="FE28:FH28"/>
    <mergeCell ref="FI28:FL28"/>
    <mergeCell ref="DQ28:DT28"/>
    <mergeCell ref="DU28:DX28"/>
    <mergeCell ref="DY28:EB28"/>
    <mergeCell ref="EC28:EF28"/>
    <mergeCell ref="EG28:EJ28"/>
    <mergeCell ref="EK28:EN28"/>
    <mergeCell ref="CS28:CV28"/>
    <mergeCell ref="CW28:CZ28"/>
    <mergeCell ref="DA28:DD28"/>
    <mergeCell ref="DE28:DH28"/>
    <mergeCell ref="DI28:DL28"/>
    <mergeCell ref="DM28:DP28"/>
    <mergeCell ref="BU28:BX28"/>
    <mergeCell ref="BY28:CB28"/>
    <mergeCell ref="CC28:CF28"/>
    <mergeCell ref="CG28:CJ28"/>
    <mergeCell ref="CK28:CN28"/>
    <mergeCell ref="CO28:CR28"/>
    <mergeCell ref="AW28:AZ28"/>
    <mergeCell ref="BA28:BD28"/>
    <mergeCell ref="BE28:BH28"/>
    <mergeCell ref="BI28:BL28"/>
    <mergeCell ref="BM28:BP28"/>
    <mergeCell ref="BQ28:BT28"/>
    <mergeCell ref="Y28:AB28"/>
    <mergeCell ref="AC28:AF28"/>
    <mergeCell ref="AG28:AJ28"/>
    <mergeCell ref="AK28:AN28"/>
    <mergeCell ref="AO28:AR28"/>
    <mergeCell ref="AS28:AV28"/>
    <mergeCell ref="A28:D28"/>
    <mergeCell ref="E28:H28"/>
    <mergeCell ref="I28:L28"/>
    <mergeCell ref="M28:P28"/>
    <mergeCell ref="Q28:T28"/>
    <mergeCell ref="U28:X28"/>
    <mergeCell ref="E17:H17"/>
    <mergeCell ref="E18:H18"/>
    <mergeCell ref="E19:H19"/>
    <mergeCell ref="A26:A27"/>
    <mergeCell ref="C26:C27"/>
    <mergeCell ref="D26:D27"/>
    <mergeCell ref="A1:D1"/>
    <mergeCell ref="A2:D2"/>
    <mergeCell ref="A3:D3"/>
    <mergeCell ref="A4:D4"/>
    <mergeCell ref="A5:A6"/>
    <mergeCell ref="B5:B6"/>
    <mergeCell ref="C5:D5"/>
  </mergeCells>
  <pageMargins left="0.70866141732283472" right="0.70866141732283472" top="0.74803149606299213" bottom="0.74803149606299213" header="0.31496062992125984" footer="0.31496062992125984"/>
  <pageSetup paperSize="9" scale="99" firstPageNumber="89" fitToHeight="0" orientation="portrait" useFirstPageNumber="1" r:id="rId1"/>
  <headerFooter>
    <oddHeader>&amp;L&amp;"Montserrat,Regular"&amp;7&amp;K000000Skrócone jednostkowe sprawozdanie finansowe Ailleron SA za okres od 1 stycznia 2023 r. do 31 marca 2023 r.
(wszystkie kwoty wyrażone są w tysiącach PLN o ile nie wskazano inaczej)</oddHeader>
    <oddFooter>&amp;C&amp;P</oddFooter>
  </headerFooter>
  <rowBreaks count="1" manualBreakCount="1">
    <brk id="26" max="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9B63E-F63D-46FF-817E-4EFC500DB485}">
  <sheetPr>
    <tabColor rgb="FF92D050"/>
    <pageSetUpPr fitToPage="1"/>
  </sheetPr>
  <dimension ref="A1:D71"/>
  <sheetViews>
    <sheetView showGridLines="0" view="pageBreakPreview" zoomScale="130" zoomScaleNormal="100" zoomScaleSheetLayoutView="130" workbookViewId="0">
      <selection activeCell="E18" sqref="E1:F1048576"/>
    </sheetView>
  </sheetViews>
  <sheetFormatPr defaultColWidth="8.85546875" defaultRowHeight="15" x14ac:dyDescent="0.25"/>
  <cols>
    <col min="1" max="1" width="57" style="10" customWidth="1"/>
    <col min="2" max="2" width="10.85546875" style="10" customWidth="1"/>
    <col min="3" max="4" width="13.42578125" style="10" customWidth="1"/>
    <col min="5" max="16384" width="8.85546875" style="10"/>
  </cols>
  <sheetData>
    <row r="1" spans="1:4" s="45" customFormat="1" ht="24" customHeight="1" x14ac:dyDescent="0.25">
      <c r="A1" s="8" t="s">
        <v>199</v>
      </c>
      <c r="B1" s="8"/>
      <c r="C1" s="8"/>
      <c r="D1" s="8"/>
    </row>
    <row r="2" spans="1:4" ht="12.75" customHeight="1" x14ac:dyDescent="0.25">
      <c r="A2" s="106" t="s">
        <v>200</v>
      </c>
      <c r="B2" s="277" t="s">
        <v>4</v>
      </c>
      <c r="C2" s="108" t="s">
        <v>57</v>
      </c>
      <c r="D2" s="108"/>
    </row>
    <row r="3" spans="1:4" s="140" customFormat="1" ht="46.5" customHeight="1" x14ac:dyDescent="0.25">
      <c r="A3" s="106"/>
      <c r="B3" s="256"/>
      <c r="C3" s="65" t="s">
        <v>201</v>
      </c>
      <c r="D3" s="65" t="s">
        <v>59</v>
      </c>
    </row>
    <row r="4" spans="1:4" s="140" customFormat="1" x14ac:dyDescent="0.25">
      <c r="A4" s="66" t="s">
        <v>60</v>
      </c>
      <c r="B4" s="66"/>
      <c r="C4" s="278"/>
      <c r="D4" s="278"/>
    </row>
    <row r="5" spans="1:4" s="45" customFormat="1" x14ac:dyDescent="0.25">
      <c r="A5" s="279" t="s">
        <v>202</v>
      </c>
      <c r="B5" s="280"/>
      <c r="C5" s="281">
        <f>SUM(C6:C7)</f>
        <v>18534</v>
      </c>
      <c r="D5" s="281">
        <v>13760</v>
      </c>
    </row>
    <row r="6" spans="1:4" s="56" customFormat="1" ht="15" hidden="1" customHeight="1" x14ac:dyDescent="0.25">
      <c r="A6" s="74" t="s">
        <v>62</v>
      </c>
      <c r="B6" s="283"/>
      <c r="C6" s="284">
        <v>18532</v>
      </c>
      <c r="D6" s="284"/>
    </row>
    <row r="7" spans="1:4" s="56" customFormat="1" ht="15" hidden="1" customHeight="1" x14ac:dyDescent="0.25">
      <c r="A7" s="74" t="s">
        <v>63</v>
      </c>
      <c r="B7" s="283"/>
      <c r="C7" s="284">
        <v>2</v>
      </c>
      <c r="D7" s="284"/>
    </row>
    <row r="8" spans="1:4" s="45" customFormat="1" x14ac:dyDescent="0.25">
      <c r="A8" s="69" t="s">
        <v>203</v>
      </c>
      <c r="B8" s="69"/>
      <c r="C8" s="285">
        <f>SUM(C9:C10)</f>
        <v>12824</v>
      </c>
      <c r="D8" s="285">
        <v>11810</v>
      </c>
    </row>
    <row r="9" spans="1:4" s="56" customFormat="1" ht="15" hidden="1" customHeight="1" x14ac:dyDescent="0.25">
      <c r="A9" s="74" t="s">
        <v>65</v>
      </c>
      <c r="B9" s="283"/>
      <c r="C9" s="284">
        <v>12824</v>
      </c>
      <c r="D9" s="284"/>
    </row>
    <row r="10" spans="1:4" s="56" customFormat="1" ht="15" hidden="1" customHeight="1" x14ac:dyDescent="0.25">
      <c r="A10" s="74" t="s">
        <v>66</v>
      </c>
      <c r="B10" s="283"/>
      <c r="C10" s="284">
        <v>0</v>
      </c>
      <c r="D10" s="284"/>
    </row>
    <row r="11" spans="1:4" s="45" customFormat="1" ht="15.95" customHeight="1" x14ac:dyDescent="0.25">
      <c r="A11" s="279" t="s">
        <v>204</v>
      </c>
      <c r="B11" s="279"/>
      <c r="C11" s="285">
        <f>C5-C8</f>
        <v>5710</v>
      </c>
      <c r="D11" s="285">
        <f>D5-D8</f>
        <v>1950</v>
      </c>
    </row>
    <row r="12" spans="1:4" s="45" customFormat="1" x14ac:dyDescent="0.25">
      <c r="A12" s="86" t="s">
        <v>68</v>
      </c>
      <c r="B12" s="86"/>
      <c r="C12" s="282">
        <v>2724</v>
      </c>
      <c r="D12" s="282">
        <v>2726</v>
      </c>
    </row>
    <row r="13" spans="1:4" s="45" customFormat="1" x14ac:dyDescent="0.25">
      <c r="A13" s="86" t="s">
        <v>69</v>
      </c>
      <c r="B13" s="86"/>
      <c r="C13" s="282">
        <v>3944</v>
      </c>
      <c r="D13" s="282">
        <v>2885</v>
      </c>
    </row>
    <row r="14" spans="1:4" s="45" customFormat="1" x14ac:dyDescent="0.25">
      <c r="A14" s="86" t="s">
        <v>70</v>
      </c>
      <c r="B14" s="87"/>
      <c r="C14" s="286">
        <v>293</v>
      </c>
      <c r="D14" s="287">
        <v>69</v>
      </c>
    </row>
    <row r="15" spans="1:4" s="45" customFormat="1" x14ac:dyDescent="0.25">
      <c r="A15" s="86" t="s">
        <v>71</v>
      </c>
      <c r="B15" s="87"/>
      <c r="C15" s="287">
        <v>108</v>
      </c>
      <c r="D15" s="287">
        <v>55</v>
      </c>
    </row>
    <row r="16" spans="1:4" s="45" customFormat="1" ht="17.100000000000001" customHeight="1" x14ac:dyDescent="0.25">
      <c r="A16" s="279" t="s">
        <v>205</v>
      </c>
      <c r="B16" s="280"/>
      <c r="C16" s="285">
        <f>C11-C12-C13+C14-C15</f>
        <v>-773</v>
      </c>
      <c r="D16" s="285">
        <f>D11-D12-D13+D14-D15</f>
        <v>-3647</v>
      </c>
    </row>
    <row r="17" spans="1:4" s="45" customFormat="1" x14ac:dyDescent="0.25">
      <c r="A17" s="86" t="s">
        <v>73</v>
      </c>
      <c r="B17" s="87"/>
      <c r="C17" s="286">
        <v>58</v>
      </c>
      <c r="D17" s="282">
        <v>118</v>
      </c>
    </row>
    <row r="18" spans="1:4" s="45" customFormat="1" x14ac:dyDescent="0.25">
      <c r="A18" s="86" t="s">
        <v>74</v>
      </c>
      <c r="B18" s="87"/>
      <c r="C18" s="286">
        <v>563</v>
      </c>
      <c r="D18" s="286">
        <v>397</v>
      </c>
    </row>
    <row r="19" spans="1:4" s="45" customFormat="1" x14ac:dyDescent="0.25">
      <c r="A19" s="69" t="s">
        <v>75</v>
      </c>
      <c r="B19" s="89"/>
      <c r="C19" s="281">
        <f>C16+C17-C18</f>
        <v>-1278</v>
      </c>
      <c r="D19" s="281">
        <f>D16+D17-D18</f>
        <v>-3926</v>
      </c>
    </row>
    <row r="20" spans="1:4" s="45" customFormat="1" x14ac:dyDescent="0.25">
      <c r="A20" s="86"/>
      <c r="B20" s="87"/>
      <c r="C20" s="288"/>
      <c r="D20" s="287"/>
    </row>
    <row r="21" spans="1:4" s="45" customFormat="1" x14ac:dyDescent="0.25">
      <c r="A21" s="69" t="s">
        <v>76</v>
      </c>
      <c r="B21" s="89"/>
      <c r="C21" s="281">
        <f>SUM(C22:C23)</f>
        <v>503</v>
      </c>
      <c r="D21" s="285">
        <v>371</v>
      </c>
    </row>
    <row r="22" spans="1:4" s="56" customFormat="1" ht="15" hidden="1" customHeight="1" x14ac:dyDescent="0.25">
      <c r="A22" s="74" t="s">
        <v>77</v>
      </c>
      <c r="B22" s="283"/>
      <c r="C22" s="284">
        <v>36</v>
      </c>
      <c r="D22" s="284">
        <v>0</v>
      </c>
    </row>
    <row r="23" spans="1:4" s="56" customFormat="1" ht="15" hidden="1" customHeight="1" x14ac:dyDescent="0.25">
      <c r="A23" s="74" t="s">
        <v>78</v>
      </c>
      <c r="B23" s="283"/>
      <c r="C23" s="284">
        <v>467</v>
      </c>
      <c r="D23" s="284">
        <v>0</v>
      </c>
    </row>
    <row r="24" spans="1:4" s="45" customFormat="1" x14ac:dyDescent="0.25">
      <c r="A24" s="69" t="s">
        <v>79</v>
      </c>
      <c r="B24" s="92"/>
      <c r="C24" s="281">
        <f>C19-C21</f>
        <v>-1781</v>
      </c>
      <c r="D24" s="285">
        <f>D19-D21</f>
        <v>-4297</v>
      </c>
    </row>
    <row r="25" spans="1:4" s="45" customFormat="1" x14ac:dyDescent="0.25">
      <c r="A25" s="93" t="s">
        <v>80</v>
      </c>
      <c r="B25" s="92"/>
      <c r="C25" s="289"/>
      <c r="D25" s="281"/>
    </row>
    <row r="26" spans="1:4" s="56" customFormat="1" hidden="1" x14ac:dyDescent="0.25">
      <c r="A26" s="290" t="s">
        <v>61</v>
      </c>
      <c r="B26" s="95"/>
      <c r="C26" s="291">
        <v>0</v>
      </c>
      <c r="D26" s="292"/>
    </row>
    <row r="27" spans="1:4" s="56" customFormat="1" hidden="1" x14ac:dyDescent="0.25">
      <c r="A27" s="290" t="s">
        <v>81</v>
      </c>
      <c r="B27" s="95"/>
      <c r="C27" s="291">
        <v>0</v>
      </c>
      <c r="D27" s="292"/>
    </row>
    <row r="28" spans="1:4" s="56" customFormat="1" hidden="1" x14ac:dyDescent="0.25">
      <c r="A28" s="290" t="s">
        <v>206</v>
      </c>
      <c r="B28" s="95"/>
      <c r="C28" s="293">
        <f>C26-C27</f>
        <v>0</v>
      </c>
      <c r="D28" s="292">
        <f>D26-D27</f>
        <v>0</v>
      </c>
    </row>
    <row r="29" spans="1:4" s="56" customFormat="1" hidden="1" x14ac:dyDescent="0.25">
      <c r="A29" s="290" t="s">
        <v>76</v>
      </c>
      <c r="B29" s="95"/>
      <c r="C29" s="291">
        <v>0</v>
      </c>
      <c r="D29" s="292"/>
    </row>
    <row r="30" spans="1:4" s="45" customFormat="1" x14ac:dyDescent="0.25">
      <c r="A30" s="69" t="s">
        <v>83</v>
      </c>
      <c r="B30" s="92"/>
      <c r="C30" s="294">
        <f>C28-C29</f>
        <v>0</v>
      </c>
      <c r="D30" s="295">
        <f>D28-D29</f>
        <v>0</v>
      </c>
    </row>
    <row r="31" spans="1:4" s="45" customFormat="1" x14ac:dyDescent="0.25">
      <c r="A31" s="98" t="s">
        <v>207</v>
      </c>
      <c r="B31" s="98"/>
      <c r="C31" s="296">
        <f>C24+C30</f>
        <v>-1781</v>
      </c>
      <c r="D31" s="296">
        <f>D24+D30</f>
        <v>-4297</v>
      </c>
    </row>
    <row r="32" spans="1:4" s="45" customFormat="1" x14ac:dyDescent="0.25">
      <c r="A32" s="69" t="s">
        <v>208</v>
      </c>
      <c r="B32" s="111"/>
      <c r="C32" s="297">
        <f>C31</f>
        <v>-1781</v>
      </c>
      <c r="D32" s="297">
        <f>D31</f>
        <v>-4297</v>
      </c>
    </row>
    <row r="33" spans="1:4" s="45" customFormat="1" x14ac:dyDescent="0.25">
      <c r="A33" s="86" t="s">
        <v>209</v>
      </c>
      <c r="B33" s="86"/>
      <c r="C33" s="298">
        <f>C31</f>
        <v>-1781</v>
      </c>
      <c r="D33" s="298">
        <f>D31</f>
        <v>-4297</v>
      </c>
    </row>
    <row r="34" spans="1:4" s="45" customFormat="1" x14ac:dyDescent="0.25">
      <c r="A34" s="86" t="s">
        <v>89</v>
      </c>
      <c r="B34" s="87"/>
      <c r="C34" s="299"/>
      <c r="D34" s="299"/>
    </row>
    <row r="35" spans="1:4" s="45" customFormat="1" x14ac:dyDescent="0.25">
      <c r="A35" s="86" t="s">
        <v>90</v>
      </c>
      <c r="B35" s="86"/>
      <c r="C35" s="299"/>
      <c r="D35" s="299"/>
    </row>
    <row r="36" spans="1:4" s="45" customFormat="1" x14ac:dyDescent="0.25">
      <c r="A36" s="86" t="s">
        <v>91</v>
      </c>
      <c r="B36" s="86"/>
      <c r="C36" s="287"/>
      <c r="D36" s="287"/>
    </row>
    <row r="37" spans="1:4" s="45" customFormat="1" x14ac:dyDescent="0.25">
      <c r="A37" s="86" t="s">
        <v>92</v>
      </c>
      <c r="B37" s="86"/>
      <c r="C37" s="119">
        <f>C24/12355504*1000</f>
        <v>-0.14414628492694428</v>
      </c>
      <c r="D37" s="119">
        <f>D24/12355504*1000</f>
        <v>-0.34778022814771459</v>
      </c>
    </row>
    <row r="38" spans="1:4" s="45" customFormat="1" x14ac:dyDescent="0.25">
      <c r="A38" s="86" t="s">
        <v>93</v>
      </c>
      <c r="B38" s="86"/>
      <c r="C38" s="300">
        <f>C37</f>
        <v>-0.14414628492694428</v>
      </c>
      <c r="D38" s="300">
        <f>D37</f>
        <v>-0.34778022814771459</v>
      </c>
    </row>
    <row r="39" spans="1:4" s="45" customFormat="1" x14ac:dyDescent="0.25">
      <c r="A39" s="86" t="s">
        <v>210</v>
      </c>
      <c r="B39" s="86"/>
      <c r="C39" s="301"/>
      <c r="D39" s="301"/>
    </row>
    <row r="40" spans="1:4" s="45" customFormat="1" x14ac:dyDescent="0.25">
      <c r="A40" s="86" t="s">
        <v>92</v>
      </c>
      <c r="B40" s="86"/>
      <c r="C40" s="300">
        <f>C32/12355504*1000</f>
        <v>-0.14414628492694428</v>
      </c>
      <c r="D40" s="300">
        <f>D32/12355504*1000</f>
        <v>-0.34778022814771459</v>
      </c>
    </row>
    <row r="41" spans="1:4" s="45" customFormat="1" ht="17.25" customHeight="1" x14ac:dyDescent="0.25">
      <c r="A41" s="111" t="s">
        <v>93</v>
      </c>
      <c r="B41" s="111"/>
      <c r="C41" s="302">
        <f>C40</f>
        <v>-0.14414628492694428</v>
      </c>
      <c r="D41" s="302">
        <f>D40</f>
        <v>-0.34778022814771459</v>
      </c>
    </row>
    <row r="42" spans="1:4" ht="18" x14ac:dyDescent="0.35">
      <c r="A42" s="63"/>
      <c r="B42" s="63"/>
      <c r="C42" s="63"/>
      <c r="D42" s="63"/>
    </row>
    <row r="43" spans="1:4" ht="18" x14ac:dyDescent="0.35">
      <c r="A43" s="63"/>
      <c r="B43" s="63"/>
      <c r="C43" s="63"/>
      <c r="D43" s="63"/>
    </row>
    <row r="44" spans="1:4" x14ac:dyDescent="0.25">
      <c r="A44" s="303"/>
      <c r="B44" s="304"/>
    </row>
    <row r="45" spans="1:4" ht="34.5" customHeight="1" x14ac:dyDescent="0.25">
      <c r="A45" s="305"/>
      <c r="B45" s="305"/>
      <c r="C45" s="305"/>
      <c r="D45" s="305"/>
    </row>
    <row r="46" spans="1:4" ht="18" customHeight="1" x14ac:dyDescent="0.25">
      <c r="A46" s="306"/>
      <c r="B46" s="306"/>
      <c r="C46" s="307"/>
      <c r="D46" s="307"/>
    </row>
    <row r="47" spans="1:4" ht="47.45" customHeight="1" x14ac:dyDescent="0.25">
      <c r="A47" s="308"/>
      <c r="B47" s="309"/>
      <c r="C47" s="310"/>
      <c r="D47" s="310"/>
    </row>
    <row r="48" spans="1:4" ht="14.45" customHeight="1" x14ac:dyDescent="0.25">
      <c r="A48" s="308"/>
      <c r="B48" s="309"/>
      <c r="C48" s="310"/>
      <c r="D48" s="310"/>
    </row>
    <row r="49" spans="1:4" x14ac:dyDescent="0.25">
      <c r="A49" s="311"/>
      <c r="B49" s="311"/>
    </row>
    <row r="50" spans="1:4" ht="18" x14ac:dyDescent="0.25">
      <c r="A50" s="311"/>
      <c r="B50" s="311"/>
      <c r="C50" s="312"/>
      <c r="D50" s="312"/>
    </row>
    <row r="51" spans="1:4" x14ac:dyDescent="0.25">
      <c r="A51" s="313"/>
      <c r="B51" s="313"/>
      <c r="C51" s="314"/>
      <c r="D51" s="314"/>
    </row>
    <row r="52" spans="1:4" x14ac:dyDescent="0.25">
      <c r="A52" s="315"/>
      <c r="B52" s="315"/>
      <c r="C52" s="314"/>
      <c r="D52" s="314"/>
    </row>
    <row r="53" spans="1:4" x14ac:dyDescent="0.25">
      <c r="A53" s="315"/>
      <c r="B53" s="315"/>
      <c r="C53" s="314"/>
      <c r="D53" s="314"/>
    </row>
    <row r="54" spans="1:4" x14ac:dyDescent="0.25">
      <c r="A54" s="316"/>
      <c r="B54" s="316"/>
      <c r="C54" s="314"/>
      <c r="D54" s="314"/>
    </row>
    <row r="55" spans="1:4" x14ac:dyDescent="0.25">
      <c r="A55" s="316"/>
      <c r="B55" s="316"/>
      <c r="C55" s="314"/>
      <c r="D55" s="314"/>
    </row>
    <row r="65" spans="1:2" ht="16.5" x14ac:dyDescent="0.35">
      <c r="A65" s="317"/>
      <c r="B65" s="317"/>
    </row>
    <row r="69" spans="1:2" ht="16.5" x14ac:dyDescent="0.35">
      <c r="A69" s="318"/>
      <c r="B69" s="317"/>
    </row>
    <row r="71" spans="1:2" ht="16.5" x14ac:dyDescent="0.35">
      <c r="A71" s="317"/>
      <c r="B71" s="317"/>
    </row>
  </sheetData>
  <mergeCells count="17">
    <mergeCell ref="A51:B51"/>
    <mergeCell ref="A52:B52"/>
    <mergeCell ref="A53:B53"/>
    <mergeCell ref="A54:B54"/>
    <mergeCell ref="A55:B55"/>
    <mergeCell ref="A45:D45"/>
    <mergeCell ref="C46:D46"/>
    <mergeCell ref="A47:A48"/>
    <mergeCell ref="B47:B48"/>
    <mergeCell ref="A49:B49"/>
    <mergeCell ref="A50:B50"/>
    <mergeCell ref="A1:D1"/>
    <mergeCell ref="A2:A3"/>
    <mergeCell ref="B2:B3"/>
    <mergeCell ref="C2:D2"/>
    <mergeCell ref="C34:C35"/>
    <mergeCell ref="D34:D35"/>
  </mergeCells>
  <pageMargins left="0.70866141732283472" right="0.70866141732283472" top="0.74803149606299213" bottom="0.74803149606299213" header="0.31496062992125984" footer="0.31496062992125984"/>
  <pageSetup paperSize="9" scale="92" orientation="portrait" r:id="rId1"/>
  <headerFooter>
    <oddHeader>&amp;L&amp;"Montserrat,Regular"&amp;7&amp;K000000Skrócone jednostkowe sprawozdanie finansowe Ailleron SA za okres od 1 stycznia 2023 r. do 31 marca 2023 r.
(wszystkie kwoty wyrażone są w tysiącach PLN o ile nie wskazano inaczej)</oddHeader>
    <oddFooter>&amp;C&amp;P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AF258-702F-424E-9A7B-52C3C5F7A345}">
  <sheetPr>
    <tabColor rgb="FF92D050"/>
    <pageSetUpPr fitToPage="1"/>
  </sheetPr>
  <dimension ref="A1:E20"/>
  <sheetViews>
    <sheetView showGridLines="0" view="pageBreakPreview" zoomScale="120" zoomScaleNormal="100" zoomScaleSheetLayoutView="120" workbookViewId="0">
      <selection activeCell="G8" sqref="G8"/>
    </sheetView>
  </sheetViews>
  <sheetFormatPr defaultColWidth="9.140625" defaultRowHeight="15" x14ac:dyDescent="0.25"/>
  <cols>
    <col min="1" max="1" width="50.85546875" style="10" customWidth="1"/>
    <col min="2" max="2" width="7.85546875" style="10" customWidth="1"/>
    <col min="3" max="4" width="15.85546875" style="10" customWidth="1"/>
    <col min="5" max="16384" width="9.140625" style="10"/>
  </cols>
  <sheetData>
    <row r="1" spans="1:5" s="105" customFormat="1" ht="38.25" customHeight="1" x14ac:dyDescent="0.2">
      <c r="A1" s="319" t="s">
        <v>211</v>
      </c>
      <c r="B1" s="319"/>
      <c r="C1" s="319"/>
      <c r="D1" s="319"/>
    </row>
    <row r="2" spans="1:5" s="140" customFormat="1" ht="17.25" customHeight="1" x14ac:dyDescent="0.25">
      <c r="A2" s="320" t="s">
        <v>212</v>
      </c>
      <c r="B2" s="321"/>
      <c r="C2" s="322" t="s">
        <v>57</v>
      </c>
      <c r="D2" s="322"/>
    </row>
    <row r="3" spans="1:5" s="140" customFormat="1" ht="42.75" customHeight="1" x14ac:dyDescent="0.25">
      <c r="A3" s="323"/>
      <c r="B3" s="324"/>
      <c r="C3" s="325" t="str">
        <f>RZIS_j!C3</f>
        <v>3 miesięce zakończone 31/03/2023</v>
      </c>
      <c r="D3" s="325" t="str">
        <f>RZIS_j!D3</f>
        <v>3 miesiące zakończone 31/03/2022</v>
      </c>
    </row>
    <row r="4" spans="1:5" s="140" customFormat="1" ht="14.45" customHeight="1" x14ac:dyDescent="0.25">
      <c r="A4" s="326" t="s">
        <v>84</v>
      </c>
      <c r="B4" s="327"/>
      <c r="C4" s="328">
        <f>RZIS_j!C32*1000</f>
        <v>-1781000</v>
      </c>
      <c r="D4" s="328">
        <f>RZIS_j!D32*1000</f>
        <v>-4297000</v>
      </c>
    </row>
    <row r="5" spans="1:5" ht="14.45" customHeight="1" x14ac:dyDescent="0.25">
      <c r="A5" s="329" t="s">
        <v>97</v>
      </c>
      <c r="B5" s="329"/>
      <c r="C5" s="330">
        <v>0</v>
      </c>
      <c r="D5" s="331">
        <v>0</v>
      </c>
      <c r="E5" s="332"/>
    </row>
    <row r="6" spans="1:5" s="140" customFormat="1" ht="17.100000000000001" customHeight="1" x14ac:dyDescent="0.25">
      <c r="A6" s="333" t="s">
        <v>98</v>
      </c>
      <c r="B6" s="334"/>
      <c r="C6" s="335">
        <f>C5</f>
        <v>0</v>
      </c>
      <c r="D6" s="335">
        <f t="shared" ref="D6" si="0">D5</f>
        <v>0</v>
      </c>
    </row>
    <row r="7" spans="1:5" s="140" customFormat="1" ht="17.45" customHeight="1" x14ac:dyDescent="0.25">
      <c r="A7" s="336" t="s">
        <v>99</v>
      </c>
      <c r="B7" s="336"/>
      <c r="C7" s="337">
        <f>C4+C5</f>
        <v>-1781000</v>
      </c>
      <c r="D7" s="337">
        <f t="shared" ref="D7" si="1">D4+D5</f>
        <v>-4297000</v>
      </c>
    </row>
    <row r="14" spans="1:5" ht="16.5" x14ac:dyDescent="0.35">
      <c r="A14" s="317"/>
      <c r="B14" s="317"/>
    </row>
    <row r="18" spans="1:2" ht="16.5" x14ac:dyDescent="0.35">
      <c r="A18" s="318"/>
      <c r="B18" s="317"/>
    </row>
    <row r="20" spans="1:2" ht="16.5" x14ac:dyDescent="0.35">
      <c r="A20" s="318"/>
      <c r="B20" s="317"/>
    </row>
  </sheetData>
  <mergeCells count="4">
    <mergeCell ref="A1:D1"/>
    <mergeCell ref="A2:A3"/>
    <mergeCell ref="B2:B3"/>
    <mergeCell ref="C2:D2"/>
  </mergeCells>
  <pageMargins left="0.70866141732283472" right="0.70866141732283472" top="0.74803149606299213" bottom="0.74803149606299213" header="0.31496062992125984" footer="0.31496062992125984"/>
  <pageSetup paperSize="9" scale="96" fitToHeight="0" orientation="portrait" r:id="rId1"/>
  <headerFooter>
    <oddHeader>&amp;L&amp;"Montserrat,Regular"&amp;7&amp;K000000Skrócone jednostkowe sprawozdanie finansowe Ailleron SA za okres od 1 stycznia 2023 r. do 31 marca 2023 r.
(wszystkie kwoty wyrażone są w tysiącach PLN o ile nie wskazano inaczej)</oddHeader>
    <oddFooter>&amp;C&amp;P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F9EEBB-A09E-49D6-B4FA-73F2B59A226B}">
  <sheetPr>
    <tabColor rgb="FF92D050"/>
    <pageSetUpPr fitToPage="1"/>
  </sheetPr>
  <dimension ref="A1:XFA71"/>
  <sheetViews>
    <sheetView showGridLines="0" view="pageBreakPreview" topLeftCell="A44" zoomScale="130" zoomScaleNormal="100" zoomScaleSheetLayoutView="130" workbookViewId="0">
      <selection activeCell="D44" sqref="D1:F1048576"/>
    </sheetView>
  </sheetViews>
  <sheetFormatPr defaultColWidth="9.140625" defaultRowHeight="15" x14ac:dyDescent="0.25"/>
  <cols>
    <col min="1" max="1" width="50.85546875" style="163" customWidth="1"/>
    <col min="2" max="2" width="16.85546875" style="10" customWidth="1"/>
    <col min="3" max="3" width="14.42578125" style="10" bestFit="1" customWidth="1"/>
    <col min="4" max="16384" width="9.140625" style="10"/>
  </cols>
  <sheetData>
    <row r="1" spans="1:16381" s="405" customFormat="1" ht="33.75" customHeight="1" x14ac:dyDescent="0.25">
      <c r="A1" s="404" t="s">
        <v>213</v>
      </c>
      <c r="B1" s="404"/>
      <c r="C1" s="404"/>
      <c r="D1" s="404"/>
      <c r="E1" s="404"/>
      <c r="F1" s="404"/>
      <c r="G1" s="404"/>
      <c r="H1" s="404"/>
      <c r="I1" s="404"/>
      <c r="J1" s="404"/>
      <c r="K1" s="404"/>
      <c r="L1" s="404"/>
      <c r="M1" s="404"/>
      <c r="N1" s="404"/>
      <c r="O1" s="404"/>
      <c r="P1" s="404"/>
      <c r="Q1" s="404"/>
      <c r="R1" s="404"/>
      <c r="S1" s="404"/>
      <c r="T1" s="404"/>
      <c r="U1" s="404"/>
      <c r="V1" s="404"/>
      <c r="W1" s="404"/>
      <c r="X1" s="404"/>
      <c r="Y1" s="404"/>
      <c r="Z1" s="404"/>
      <c r="AA1" s="404"/>
      <c r="AB1" s="404"/>
      <c r="AC1" s="404"/>
      <c r="AD1" s="404"/>
      <c r="AE1" s="404"/>
      <c r="AF1" s="404"/>
      <c r="AG1" s="404"/>
      <c r="AH1" s="404"/>
      <c r="AI1" s="404"/>
      <c r="AJ1" s="404"/>
      <c r="AK1" s="404"/>
      <c r="AL1" s="404"/>
      <c r="AM1" s="404"/>
      <c r="AN1" s="404"/>
      <c r="AO1" s="404"/>
      <c r="AP1" s="404"/>
      <c r="AQ1" s="404"/>
      <c r="AR1" s="404"/>
      <c r="AS1" s="404"/>
      <c r="AT1" s="404"/>
      <c r="AU1" s="404"/>
      <c r="AV1" s="404"/>
      <c r="AW1" s="404"/>
      <c r="AX1" s="404"/>
      <c r="AY1" s="404"/>
      <c r="AZ1" s="404"/>
      <c r="BA1" s="404"/>
      <c r="BB1" s="404"/>
      <c r="BC1" s="404"/>
      <c r="BD1" s="404"/>
      <c r="BE1" s="404"/>
      <c r="BF1" s="404"/>
      <c r="BG1" s="404"/>
      <c r="BH1" s="404"/>
      <c r="BI1" s="404"/>
      <c r="BJ1" s="404"/>
      <c r="BK1" s="404"/>
      <c r="BL1" s="404"/>
      <c r="BM1" s="404"/>
      <c r="BN1" s="404"/>
      <c r="BO1" s="404"/>
      <c r="BP1" s="404"/>
      <c r="BQ1" s="404"/>
      <c r="BR1" s="404"/>
      <c r="BS1" s="404"/>
      <c r="BT1" s="404"/>
      <c r="BU1" s="404"/>
      <c r="BV1" s="404"/>
      <c r="BW1" s="404"/>
      <c r="BX1" s="404"/>
      <c r="BY1" s="404"/>
      <c r="BZ1" s="404"/>
      <c r="CA1" s="404"/>
      <c r="CB1" s="404"/>
      <c r="CC1" s="404"/>
      <c r="CD1" s="404"/>
      <c r="CE1" s="404"/>
      <c r="CF1" s="404"/>
      <c r="CG1" s="404"/>
      <c r="CH1" s="404"/>
      <c r="CI1" s="404"/>
      <c r="CJ1" s="404"/>
      <c r="CK1" s="404"/>
      <c r="CL1" s="404"/>
      <c r="CM1" s="404"/>
      <c r="CN1" s="404"/>
      <c r="CO1" s="404"/>
      <c r="CP1" s="404"/>
      <c r="CQ1" s="404"/>
      <c r="CR1" s="404"/>
      <c r="CS1" s="404"/>
      <c r="CT1" s="404"/>
      <c r="CU1" s="404"/>
      <c r="CV1" s="404"/>
      <c r="CW1" s="404"/>
      <c r="CX1" s="404"/>
      <c r="CY1" s="404"/>
      <c r="CZ1" s="404"/>
      <c r="DA1" s="404"/>
      <c r="DB1" s="404"/>
      <c r="DC1" s="404"/>
      <c r="DD1" s="404"/>
      <c r="DE1" s="404"/>
      <c r="DF1" s="404"/>
      <c r="DG1" s="404"/>
      <c r="DH1" s="404"/>
      <c r="DI1" s="404"/>
      <c r="DJ1" s="404"/>
      <c r="DK1" s="404"/>
      <c r="DL1" s="404"/>
      <c r="DM1" s="404"/>
      <c r="DN1" s="404"/>
      <c r="DO1" s="404"/>
      <c r="DP1" s="404"/>
      <c r="DQ1" s="404"/>
      <c r="DR1" s="404"/>
      <c r="DS1" s="404"/>
      <c r="DT1" s="404"/>
      <c r="DU1" s="404"/>
      <c r="DV1" s="404"/>
      <c r="DW1" s="404"/>
      <c r="DX1" s="404"/>
      <c r="DY1" s="404"/>
      <c r="DZ1" s="404"/>
      <c r="EA1" s="404"/>
      <c r="EB1" s="404"/>
      <c r="EC1" s="404"/>
      <c r="ED1" s="404"/>
      <c r="EE1" s="404"/>
      <c r="EF1" s="404"/>
      <c r="EG1" s="404"/>
      <c r="EH1" s="404"/>
      <c r="EI1" s="404"/>
      <c r="EJ1" s="404"/>
      <c r="EK1" s="404"/>
      <c r="EL1" s="404"/>
      <c r="EM1" s="404"/>
      <c r="EN1" s="404"/>
      <c r="EO1" s="404"/>
      <c r="EP1" s="404"/>
      <c r="EQ1" s="404"/>
      <c r="ER1" s="404"/>
      <c r="ES1" s="404"/>
      <c r="ET1" s="404"/>
      <c r="EU1" s="404"/>
      <c r="EV1" s="404"/>
      <c r="EW1" s="404"/>
      <c r="EX1" s="404"/>
      <c r="EY1" s="404"/>
      <c r="EZ1" s="404"/>
      <c r="FA1" s="404"/>
      <c r="FB1" s="404"/>
      <c r="FC1" s="404"/>
      <c r="FD1" s="404"/>
      <c r="FE1" s="404"/>
      <c r="FF1" s="404"/>
      <c r="FG1" s="404"/>
      <c r="FH1" s="404"/>
      <c r="FI1" s="404"/>
      <c r="FJ1" s="404"/>
      <c r="FK1" s="404"/>
      <c r="FL1" s="404"/>
      <c r="FM1" s="404"/>
      <c r="FN1" s="404"/>
      <c r="FO1" s="404"/>
      <c r="FP1" s="404"/>
      <c r="FQ1" s="404"/>
      <c r="FR1" s="404"/>
      <c r="FS1" s="404"/>
      <c r="FT1" s="404"/>
      <c r="FU1" s="404"/>
      <c r="FV1" s="404"/>
      <c r="FW1" s="404"/>
      <c r="FX1" s="404"/>
      <c r="FY1" s="404"/>
      <c r="FZ1" s="404"/>
      <c r="GA1" s="404"/>
      <c r="GB1" s="404"/>
      <c r="GC1" s="404"/>
      <c r="GD1" s="404"/>
      <c r="GE1" s="404"/>
      <c r="GF1" s="404"/>
      <c r="GG1" s="404"/>
      <c r="GH1" s="404"/>
      <c r="GI1" s="404"/>
      <c r="GJ1" s="404"/>
      <c r="GK1" s="404"/>
      <c r="GL1" s="404"/>
      <c r="GM1" s="404"/>
      <c r="GN1" s="404"/>
      <c r="GO1" s="404"/>
      <c r="GP1" s="404"/>
      <c r="GQ1" s="404"/>
      <c r="GR1" s="404"/>
      <c r="GS1" s="404"/>
      <c r="GT1" s="404"/>
      <c r="GU1" s="404"/>
      <c r="GV1" s="404"/>
      <c r="GW1" s="404"/>
      <c r="GX1" s="404"/>
      <c r="GY1" s="404"/>
      <c r="GZ1" s="404"/>
      <c r="HA1" s="404"/>
      <c r="HB1" s="404"/>
      <c r="HC1" s="404"/>
      <c r="HD1" s="404"/>
      <c r="HE1" s="404"/>
      <c r="HF1" s="404"/>
      <c r="HG1" s="404"/>
      <c r="HH1" s="404"/>
      <c r="HI1" s="404"/>
      <c r="HJ1" s="404"/>
      <c r="HK1" s="404"/>
      <c r="HL1" s="404"/>
      <c r="HM1" s="404"/>
      <c r="HN1" s="404"/>
      <c r="HO1" s="404"/>
      <c r="HP1" s="404"/>
      <c r="HQ1" s="404"/>
      <c r="HR1" s="404"/>
      <c r="HS1" s="404"/>
      <c r="HT1" s="404"/>
      <c r="HU1" s="404"/>
      <c r="HV1" s="404"/>
      <c r="HW1" s="404"/>
      <c r="HX1" s="404"/>
      <c r="HY1" s="404"/>
      <c r="HZ1" s="404"/>
      <c r="IA1" s="404"/>
      <c r="IB1" s="404"/>
      <c r="IC1" s="404"/>
      <c r="ID1" s="404"/>
      <c r="IE1" s="404"/>
      <c r="IF1" s="404"/>
      <c r="IG1" s="404"/>
      <c r="IH1" s="404"/>
      <c r="II1" s="404"/>
      <c r="IJ1" s="404"/>
      <c r="IK1" s="404"/>
      <c r="IL1" s="404"/>
      <c r="IM1" s="404"/>
      <c r="IN1" s="404"/>
      <c r="IO1" s="404"/>
      <c r="IP1" s="404"/>
      <c r="IQ1" s="404"/>
      <c r="IR1" s="404"/>
      <c r="IS1" s="404"/>
      <c r="IT1" s="404"/>
      <c r="IU1" s="404"/>
      <c r="IV1" s="404"/>
      <c r="IW1" s="404"/>
      <c r="IX1" s="404"/>
      <c r="IY1" s="404"/>
      <c r="IZ1" s="404"/>
      <c r="JA1" s="404"/>
      <c r="JB1" s="404"/>
      <c r="JC1" s="404"/>
      <c r="JD1" s="404"/>
      <c r="JE1" s="404"/>
      <c r="JF1" s="404"/>
      <c r="JG1" s="404"/>
      <c r="JH1" s="404"/>
      <c r="JI1" s="404"/>
      <c r="JJ1" s="404"/>
      <c r="JK1" s="404"/>
      <c r="JL1" s="404"/>
      <c r="JM1" s="404"/>
      <c r="JN1" s="404"/>
      <c r="JO1" s="404"/>
      <c r="JP1" s="404"/>
      <c r="JQ1" s="404"/>
      <c r="JR1" s="404"/>
      <c r="JS1" s="404"/>
      <c r="JT1" s="404"/>
      <c r="JU1" s="404"/>
      <c r="JV1" s="404"/>
      <c r="JW1" s="404"/>
      <c r="JX1" s="404"/>
      <c r="JY1" s="404"/>
      <c r="JZ1" s="404"/>
      <c r="KA1" s="404"/>
      <c r="KB1" s="404"/>
      <c r="KC1" s="404"/>
      <c r="KD1" s="404"/>
      <c r="KE1" s="404"/>
      <c r="KF1" s="404"/>
      <c r="KG1" s="404"/>
      <c r="KH1" s="404"/>
      <c r="KI1" s="404"/>
      <c r="KJ1" s="404"/>
      <c r="KK1" s="404"/>
      <c r="KL1" s="404"/>
      <c r="KM1" s="404"/>
      <c r="KN1" s="404"/>
      <c r="KO1" s="404"/>
      <c r="KP1" s="404"/>
      <c r="KQ1" s="404"/>
      <c r="KR1" s="404"/>
      <c r="KS1" s="404"/>
      <c r="KT1" s="404"/>
      <c r="KU1" s="404"/>
      <c r="KV1" s="404"/>
      <c r="KW1" s="404"/>
      <c r="KX1" s="404"/>
      <c r="KY1" s="404"/>
      <c r="KZ1" s="404"/>
      <c r="LA1" s="404"/>
      <c r="LB1" s="404"/>
      <c r="LC1" s="404"/>
      <c r="LD1" s="404"/>
      <c r="LE1" s="404"/>
      <c r="LF1" s="404"/>
      <c r="LG1" s="404"/>
      <c r="LH1" s="404"/>
      <c r="LI1" s="404"/>
      <c r="LJ1" s="404"/>
      <c r="LK1" s="404"/>
      <c r="LL1" s="404"/>
      <c r="LM1" s="404"/>
      <c r="LN1" s="404"/>
      <c r="LO1" s="404"/>
      <c r="LP1" s="404"/>
      <c r="LQ1" s="404"/>
      <c r="LR1" s="404"/>
      <c r="LS1" s="404"/>
      <c r="LT1" s="404"/>
      <c r="LU1" s="404"/>
      <c r="LV1" s="404"/>
      <c r="LW1" s="404"/>
      <c r="LX1" s="404"/>
      <c r="LY1" s="404"/>
      <c r="LZ1" s="404"/>
      <c r="MA1" s="404"/>
      <c r="MB1" s="404"/>
      <c r="MC1" s="404"/>
      <c r="MD1" s="404"/>
      <c r="ME1" s="404"/>
      <c r="MF1" s="404"/>
      <c r="MG1" s="404"/>
      <c r="MH1" s="404"/>
      <c r="MI1" s="404"/>
      <c r="MJ1" s="404"/>
      <c r="MK1" s="404"/>
      <c r="ML1" s="404"/>
      <c r="MM1" s="404"/>
      <c r="MN1" s="404"/>
      <c r="MO1" s="404"/>
      <c r="MP1" s="404"/>
      <c r="MQ1" s="404"/>
      <c r="MR1" s="404"/>
      <c r="MS1" s="404"/>
      <c r="MT1" s="404"/>
      <c r="MU1" s="404"/>
      <c r="MV1" s="404"/>
      <c r="MW1" s="404"/>
      <c r="MX1" s="404"/>
      <c r="MY1" s="404"/>
      <c r="MZ1" s="404"/>
      <c r="NA1" s="404"/>
      <c r="NB1" s="404"/>
      <c r="NC1" s="404"/>
      <c r="ND1" s="404"/>
      <c r="NE1" s="404"/>
      <c r="NF1" s="404"/>
      <c r="NG1" s="404"/>
      <c r="NH1" s="404"/>
      <c r="NI1" s="404"/>
      <c r="NJ1" s="404"/>
      <c r="NK1" s="404"/>
      <c r="NL1" s="404"/>
      <c r="NM1" s="404"/>
      <c r="NN1" s="404"/>
      <c r="NO1" s="404"/>
      <c r="NP1" s="404"/>
      <c r="NQ1" s="404"/>
      <c r="NR1" s="404"/>
      <c r="NS1" s="404"/>
      <c r="NT1" s="404"/>
      <c r="NU1" s="404"/>
      <c r="NV1" s="404"/>
      <c r="NW1" s="404"/>
      <c r="NX1" s="404"/>
      <c r="NY1" s="404"/>
      <c r="NZ1" s="404"/>
      <c r="OA1" s="404"/>
      <c r="OB1" s="404"/>
      <c r="OC1" s="404"/>
      <c r="OD1" s="404"/>
      <c r="OE1" s="404"/>
      <c r="OF1" s="404"/>
      <c r="OG1" s="404"/>
      <c r="OH1" s="404"/>
      <c r="OI1" s="404"/>
      <c r="OJ1" s="404"/>
      <c r="OK1" s="404"/>
      <c r="OL1" s="404"/>
      <c r="OM1" s="404"/>
      <c r="ON1" s="404"/>
      <c r="OO1" s="404"/>
      <c r="OP1" s="404"/>
      <c r="OQ1" s="404"/>
      <c r="OR1" s="404"/>
      <c r="OS1" s="404"/>
      <c r="OT1" s="404"/>
      <c r="OU1" s="404"/>
      <c r="OV1" s="404"/>
      <c r="OW1" s="404"/>
      <c r="OX1" s="404"/>
      <c r="OY1" s="404"/>
      <c r="OZ1" s="404"/>
      <c r="PA1" s="404"/>
      <c r="PB1" s="404"/>
      <c r="PC1" s="404"/>
      <c r="PD1" s="404"/>
      <c r="PE1" s="404"/>
      <c r="PF1" s="404"/>
      <c r="PG1" s="404"/>
      <c r="PH1" s="404"/>
      <c r="PI1" s="404"/>
      <c r="PJ1" s="404"/>
      <c r="PK1" s="404"/>
      <c r="PL1" s="404"/>
      <c r="PM1" s="404"/>
      <c r="PN1" s="404"/>
      <c r="PO1" s="404"/>
      <c r="PP1" s="404"/>
      <c r="PQ1" s="404"/>
      <c r="PR1" s="404"/>
      <c r="PS1" s="404"/>
      <c r="PT1" s="404"/>
      <c r="PU1" s="404"/>
      <c r="PV1" s="404"/>
      <c r="PW1" s="404"/>
      <c r="PX1" s="404"/>
      <c r="PY1" s="404"/>
      <c r="PZ1" s="404"/>
      <c r="QA1" s="404"/>
      <c r="QB1" s="404"/>
      <c r="QC1" s="404"/>
      <c r="QD1" s="404"/>
      <c r="QE1" s="404"/>
      <c r="QF1" s="404"/>
      <c r="QG1" s="404"/>
      <c r="QH1" s="404"/>
      <c r="QI1" s="404"/>
      <c r="QJ1" s="404"/>
      <c r="QK1" s="404"/>
      <c r="QL1" s="404"/>
      <c r="QM1" s="404"/>
      <c r="QN1" s="404"/>
      <c r="QO1" s="404"/>
      <c r="QP1" s="404"/>
      <c r="QQ1" s="404"/>
      <c r="QR1" s="404"/>
      <c r="QS1" s="404"/>
      <c r="QT1" s="404"/>
      <c r="QU1" s="404"/>
      <c r="QV1" s="404"/>
      <c r="QW1" s="404"/>
      <c r="QX1" s="404"/>
      <c r="QY1" s="404"/>
      <c r="QZ1" s="404"/>
      <c r="RA1" s="404"/>
      <c r="RB1" s="404"/>
      <c r="RC1" s="404"/>
      <c r="RD1" s="404"/>
      <c r="RE1" s="404"/>
      <c r="RF1" s="404"/>
      <c r="RG1" s="404"/>
      <c r="RH1" s="404"/>
      <c r="RI1" s="404"/>
      <c r="RJ1" s="404"/>
      <c r="RK1" s="404"/>
      <c r="RL1" s="404"/>
      <c r="RM1" s="404"/>
      <c r="RN1" s="404"/>
      <c r="RO1" s="404"/>
      <c r="RP1" s="404"/>
      <c r="RQ1" s="404"/>
      <c r="RR1" s="404"/>
      <c r="RS1" s="404"/>
      <c r="RT1" s="404"/>
      <c r="RU1" s="404"/>
      <c r="RV1" s="404"/>
      <c r="RW1" s="404"/>
      <c r="RX1" s="404"/>
      <c r="RY1" s="404"/>
      <c r="RZ1" s="404"/>
      <c r="SA1" s="404"/>
      <c r="SB1" s="404"/>
      <c r="SC1" s="404"/>
      <c r="SD1" s="404"/>
      <c r="SE1" s="404"/>
      <c r="SF1" s="404"/>
      <c r="SG1" s="404"/>
      <c r="SH1" s="404"/>
      <c r="SI1" s="404"/>
      <c r="SJ1" s="404"/>
      <c r="SK1" s="404"/>
      <c r="SL1" s="404"/>
      <c r="SM1" s="404"/>
      <c r="SN1" s="404"/>
      <c r="SO1" s="404"/>
      <c r="SP1" s="404"/>
      <c r="SQ1" s="404"/>
      <c r="SR1" s="404"/>
      <c r="SS1" s="404"/>
      <c r="ST1" s="404"/>
      <c r="SU1" s="404"/>
      <c r="SV1" s="404"/>
      <c r="SW1" s="404"/>
      <c r="SX1" s="404"/>
      <c r="SY1" s="404"/>
      <c r="SZ1" s="404"/>
      <c r="TA1" s="404"/>
      <c r="TB1" s="404"/>
      <c r="TC1" s="404"/>
      <c r="TD1" s="404"/>
      <c r="TE1" s="404"/>
      <c r="TF1" s="404"/>
      <c r="TG1" s="404"/>
      <c r="TH1" s="404"/>
      <c r="TI1" s="404"/>
      <c r="TJ1" s="404"/>
      <c r="TK1" s="404"/>
      <c r="TL1" s="404"/>
      <c r="TM1" s="404"/>
      <c r="TN1" s="404"/>
      <c r="TO1" s="404"/>
      <c r="TP1" s="404"/>
      <c r="TQ1" s="404"/>
      <c r="TR1" s="404"/>
      <c r="TS1" s="404"/>
      <c r="TT1" s="404"/>
      <c r="TU1" s="404"/>
      <c r="TV1" s="404"/>
      <c r="TW1" s="404"/>
      <c r="TX1" s="404"/>
      <c r="TY1" s="404"/>
      <c r="TZ1" s="404"/>
      <c r="UA1" s="404"/>
      <c r="UB1" s="404"/>
      <c r="UC1" s="404"/>
      <c r="UD1" s="404"/>
      <c r="UE1" s="404"/>
      <c r="UF1" s="404"/>
      <c r="UG1" s="404"/>
      <c r="UH1" s="404"/>
      <c r="UI1" s="404"/>
      <c r="UJ1" s="404"/>
      <c r="UK1" s="404"/>
      <c r="UL1" s="404"/>
      <c r="UM1" s="404"/>
      <c r="UN1" s="404"/>
      <c r="UO1" s="404"/>
      <c r="UP1" s="404"/>
      <c r="UQ1" s="404"/>
      <c r="UR1" s="404"/>
      <c r="US1" s="404"/>
      <c r="UT1" s="404"/>
      <c r="UU1" s="404"/>
      <c r="UV1" s="404"/>
      <c r="UW1" s="404"/>
      <c r="UX1" s="404"/>
      <c r="UY1" s="404"/>
      <c r="UZ1" s="404"/>
      <c r="VA1" s="404"/>
      <c r="VB1" s="404"/>
      <c r="VC1" s="404"/>
      <c r="VD1" s="404"/>
      <c r="VE1" s="404"/>
      <c r="VF1" s="404"/>
      <c r="VG1" s="404"/>
      <c r="VH1" s="404"/>
      <c r="VI1" s="404"/>
      <c r="VJ1" s="404"/>
      <c r="VK1" s="404"/>
      <c r="VL1" s="404"/>
      <c r="VM1" s="404"/>
      <c r="VN1" s="404"/>
      <c r="VO1" s="404"/>
      <c r="VP1" s="404"/>
      <c r="VQ1" s="404"/>
      <c r="VR1" s="404"/>
      <c r="VS1" s="404"/>
      <c r="VT1" s="404"/>
      <c r="VU1" s="404"/>
      <c r="VV1" s="404"/>
      <c r="VW1" s="404"/>
      <c r="VX1" s="404"/>
      <c r="VY1" s="404"/>
      <c r="VZ1" s="404"/>
      <c r="WA1" s="404"/>
      <c r="WB1" s="404"/>
      <c r="WC1" s="404"/>
      <c r="WD1" s="404"/>
      <c r="WE1" s="404"/>
      <c r="WF1" s="404"/>
      <c r="WG1" s="404"/>
      <c r="WH1" s="404"/>
      <c r="WI1" s="404"/>
      <c r="WJ1" s="404"/>
      <c r="WK1" s="404"/>
      <c r="WL1" s="404"/>
      <c r="WM1" s="404"/>
      <c r="WN1" s="404"/>
      <c r="WO1" s="404"/>
      <c r="WP1" s="404"/>
      <c r="WQ1" s="404"/>
      <c r="WR1" s="404"/>
      <c r="WS1" s="404"/>
      <c r="WT1" s="404"/>
      <c r="WU1" s="404"/>
      <c r="WV1" s="404"/>
      <c r="WW1" s="404"/>
      <c r="WX1" s="404"/>
      <c r="WY1" s="404"/>
      <c r="WZ1" s="404"/>
      <c r="XA1" s="404"/>
      <c r="XB1" s="404"/>
      <c r="XC1" s="404"/>
      <c r="XD1" s="404"/>
      <c r="XE1" s="404"/>
      <c r="XF1" s="404"/>
      <c r="XG1" s="404"/>
      <c r="XH1" s="404"/>
      <c r="XI1" s="404"/>
      <c r="XJ1" s="404"/>
      <c r="XK1" s="404"/>
      <c r="XL1" s="404"/>
      <c r="XM1" s="404"/>
      <c r="XN1" s="404"/>
      <c r="XO1" s="404"/>
      <c r="XP1" s="404"/>
      <c r="XQ1" s="404"/>
      <c r="XR1" s="404"/>
      <c r="XS1" s="404"/>
      <c r="XT1" s="404"/>
      <c r="XU1" s="404"/>
      <c r="XV1" s="404"/>
      <c r="XW1" s="404"/>
      <c r="XX1" s="404"/>
      <c r="XY1" s="404"/>
      <c r="XZ1" s="404"/>
      <c r="YA1" s="404"/>
      <c r="YB1" s="404"/>
      <c r="YC1" s="404"/>
      <c r="YD1" s="404"/>
      <c r="YE1" s="404"/>
      <c r="YF1" s="404"/>
      <c r="YG1" s="404"/>
      <c r="YH1" s="404"/>
      <c r="YI1" s="404"/>
      <c r="YJ1" s="404"/>
      <c r="YK1" s="404"/>
      <c r="YL1" s="404"/>
      <c r="YM1" s="404"/>
      <c r="YN1" s="404"/>
      <c r="YO1" s="404"/>
      <c r="YP1" s="404"/>
      <c r="YQ1" s="404"/>
      <c r="YR1" s="404"/>
      <c r="YS1" s="404"/>
      <c r="YT1" s="404"/>
      <c r="YU1" s="404"/>
      <c r="YV1" s="404"/>
      <c r="YW1" s="404"/>
      <c r="YX1" s="404"/>
      <c r="YY1" s="404"/>
      <c r="YZ1" s="404"/>
      <c r="ZA1" s="404"/>
      <c r="ZB1" s="404"/>
      <c r="ZC1" s="404"/>
      <c r="ZD1" s="404"/>
      <c r="ZE1" s="404"/>
      <c r="ZF1" s="404"/>
      <c r="ZG1" s="404"/>
      <c r="ZH1" s="404"/>
      <c r="ZI1" s="404"/>
      <c r="ZJ1" s="404"/>
      <c r="ZK1" s="404"/>
      <c r="ZL1" s="404"/>
      <c r="ZM1" s="404"/>
      <c r="ZN1" s="404"/>
      <c r="ZO1" s="404"/>
      <c r="ZP1" s="404"/>
      <c r="ZQ1" s="404"/>
      <c r="ZR1" s="404"/>
      <c r="ZS1" s="404"/>
      <c r="ZT1" s="404"/>
      <c r="ZU1" s="404"/>
      <c r="ZV1" s="404"/>
      <c r="ZW1" s="404"/>
      <c r="ZX1" s="404"/>
      <c r="ZY1" s="404"/>
      <c r="ZZ1" s="404"/>
      <c r="AAA1" s="404"/>
      <c r="AAB1" s="404"/>
      <c r="AAC1" s="404"/>
      <c r="AAD1" s="404"/>
      <c r="AAE1" s="404"/>
      <c r="AAF1" s="404"/>
      <c r="AAG1" s="404"/>
      <c r="AAH1" s="404"/>
      <c r="AAI1" s="404"/>
      <c r="AAJ1" s="404"/>
      <c r="AAK1" s="404"/>
      <c r="AAL1" s="404"/>
      <c r="AAM1" s="404"/>
      <c r="AAN1" s="404"/>
      <c r="AAO1" s="404"/>
      <c r="AAP1" s="404"/>
      <c r="AAQ1" s="404"/>
      <c r="AAR1" s="404"/>
      <c r="AAS1" s="404"/>
      <c r="AAT1" s="404"/>
      <c r="AAU1" s="404"/>
      <c r="AAV1" s="404"/>
      <c r="AAW1" s="404"/>
      <c r="AAX1" s="404"/>
      <c r="AAY1" s="404"/>
      <c r="AAZ1" s="404"/>
      <c r="ABA1" s="404"/>
      <c r="ABB1" s="404"/>
      <c r="ABC1" s="404"/>
      <c r="ABD1" s="404"/>
      <c r="ABE1" s="404"/>
      <c r="ABF1" s="404"/>
      <c r="ABG1" s="404"/>
      <c r="ABH1" s="404"/>
      <c r="ABI1" s="404"/>
      <c r="ABJ1" s="404"/>
      <c r="ABK1" s="404"/>
      <c r="ABL1" s="404"/>
      <c r="ABM1" s="404"/>
      <c r="ABN1" s="404"/>
      <c r="ABO1" s="404"/>
      <c r="ABP1" s="404"/>
      <c r="ABQ1" s="404"/>
      <c r="ABR1" s="404"/>
      <c r="ABS1" s="404"/>
      <c r="ABT1" s="404"/>
      <c r="ABU1" s="404"/>
      <c r="ABV1" s="404"/>
      <c r="ABW1" s="404"/>
      <c r="ABX1" s="404"/>
      <c r="ABY1" s="404"/>
      <c r="ABZ1" s="404"/>
      <c r="ACA1" s="404"/>
      <c r="ACB1" s="404"/>
      <c r="ACC1" s="404"/>
      <c r="ACD1" s="404"/>
      <c r="ACE1" s="404"/>
      <c r="ACF1" s="404"/>
      <c r="ACG1" s="404"/>
      <c r="ACH1" s="404"/>
      <c r="ACI1" s="404"/>
      <c r="ACJ1" s="404"/>
      <c r="ACK1" s="404"/>
      <c r="ACL1" s="404"/>
      <c r="ACM1" s="404"/>
      <c r="ACN1" s="404"/>
      <c r="ACO1" s="404"/>
      <c r="ACP1" s="404"/>
      <c r="ACQ1" s="404"/>
      <c r="ACR1" s="404"/>
      <c r="ACS1" s="404"/>
      <c r="ACT1" s="404"/>
      <c r="ACU1" s="404"/>
      <c r="ACV1" s="404"/>
      <c r="ACW1" s="404"/>
      <c r="ACX1" s="404"/>
      <c r="ACY1" s="404"/>
      <c r="ACZ1" s="404"/>
      <c r="ADA1" s="404"/>
      <c r="ADB1" s="404"/>
      <c r="ADC1" s="404"/>
      <c r="ADD1" s="404"/>
      <c r="ADE1" s="404"/>
      <c r="ADF1" s="404"/>
      <c r="ADG1" s="404"/>
      <c r="ADH1" s="404"/>
      <c r="ADI1" s="404"/>
      <c r="ADJ1" s="404"/>
      <c r="ADK1" s="404"/>
      <c r="ADL1" s="404"/>
      <c r="ADM1" s="404"/>
      <c r="ADN1" s="404"/>
      <c r="ADO1" s="404"/>
      <c r="ADP1" s="404"/>
      <c r="ADQ1" s="404"/>
      <c r="ADR1" s="404"/>
      <c r="ADS1" s="404"/>
      <c r="ADT1" s="404"/>
      <c r="ADU1" s="404"/>
      <c r="ADV1" s="404"/>
      <c r="ADW1" s="404"/>
      <c r="ADX1" s="404"/>
      <c r="ADY1" s="404"/>
      <c r="ADZ1" s="404"/>
      <c r="AEA1" s="404"/>
      <c r="AEB1" s="404"/>
      <c r="AEC1" s="404"/>
      <c r="AED1" s="404"/>
      <c r="AEE1" s="404"/>
      <c r="AEF1" s="404"/>
      <c r="AEG1" s="404"/>
      <c r="AEH1" s="404"/>
      <c r="AEI1" s="404"/>
      <c r="AEJ1" s="404"/>
      <c r="AEK1" s="404"/>
      <c r="AEL1" s="404"/>
      <c r="AEM1" s="404"/>
      <c r="AEN1" s="404"/>
      <c r="AEO1" s="404"/>
      <c r="AEP1" s="404"/>
      <c r="AEQ1" s="404"/>
      <c r="AER1" s="404"/>
      <c r="AES1" s="404"/>
      <c r="AET1" s="404"/>
      <c r="AEU1" s="404"/>
      <c r="AEV1" s="404"/>
      <c r="AEW1" s="404"/>
      <c r="AEX1" s="404"/>
      <c r="AEY1" s="404"/>
      <c r="AEZ1" s="404"/>
      <c r="AFA1" s="404"/>
      <c r="AFB1" s="404"/>
      <c r="AFC1" s="404"/>
      <c r="AFD1" s="404"/>
      <c r="AFE1" s="404"/>
      <c r="AFF1" s="404"/>
      <c r="AFG1" s="404"/>
      <c r="AFH1" s="404"/>
      <c r="AFI1" s="404"/>
      <c r="AFJ1" s="404"/>
      <c r="AFK1" s="404"/>
      <c r="AFL1" s="404"/>
      <c r="AFM1" s="404"/>
      <c r="AFN1" s="404"/>
      <c r="AFO1" s="404"/>
      <c r="AFP1" s="404"/>
      <c r="AFQ1" s="404"/>
      <c r="AFR1" s="404"/>
      <c r="AFS1" s="404"/>
      <c r="AFT1" s="404"/>
      <c r="AFU1" s="404"/>
      <c r="AFV1" s="404"/>
      <c r="AFW1" s="404"/>
      <c r="AFX1" s="404"/>
      <c r="AFY1" s="404"/>
      <c r="AFZ1" s="404"/>
      <c r="AGA1" s="404"/>
      <c r="AGB1" s="404"/>
      <c r="AGC1" s="404"/>
      <c r="AGD1" s="404"/>
      <c r="AGE1" s="404"/>
      <c r="AGF1" s="404"/>
      <c r="AGG1" s="404"/>
      <c r="AGH1" s="404"/>
      <c r="AGI1" s="404"/>
      <c r="AGJ1" s="404"/>
      <c r="AGK1" s="404"/>
      <c r="AGL1" s="404"/>
      <c r="AGM1" s="404"/>
      <c r="AGN1" s="404"/>
      <c r="AGO1" s="404"/>
      <c r="AGP1" s="404"/>
      <c r="AGQ1" s="404"/>
      <c r="AGR1" s="404"/>
      <c r="AGS1" s="404"/>
      <c r="AGT1" s="404"/>
      <c r="AGU1" s="404"/>
      <c r="AGV1" s="404"/>
      <c r="AGW1" s="404"/>
      <c r="AGX1" s="404"/>
      <c r="AGY1" s="404"/>
      <c r="AGZ1" s="404"/>
      <c r="AHA1" s="404"/>
      <c r="AHB1" s="404"/>
      <c r="AHC1" s="404"/>
      <c r="AHD1" s="404"/>
      <c r="AHE1" s="404"/>
      <c r="AHF1" s="404"/>
      <c r="AHG1" s="404"/>
      <c r="AHH1" s="404"/>
      <c r="AHI1" s="404"/>
      <c r="AHJ1" s="404"/>
      <c r="AHK1" s="404"/>
      <c r="AHL1" s="404"/>
      <c r="AHM1" s="404"/>
      <c r="AHN1" s="404"/>
      <c r="AHO1" s="404"/>
      <c r="AHP1" s="404"/>
      <c r="AHQ1" s="404"/>
      <c r="AHR1" s="404"/>
      <c r="AHS1" s="404"/>
      <c r="AHT1" s="404"/>
      <c r="AHU1" s="404"/>
      <c r="AHV1" s="404"/>
      <c r="AHW1" s="404"/>
      <c r="AHX1" s="404"/>
      <c r="AHY1" s="404"/>
      <c r="AHZ1" s="404"/>
      <c r="AIA1" s="404"/>
      <c r="AIB1" s="404"/>
      <c r="AIC1" s="404"/>
      <c r="AID1" s="404"/>
      <c r="AIE1" s="404"/>
      <c r="AIF1" s="404"/>
      <c r="AIG1" s="404"/>
      <c r="AIH1" s="404"/>
      <c r="AII1" s="404"/>
      <c r="AIJ1" s="404"/>
      <c r="AIK1" s="404"/>
      <c r="AIL1" s="404"/>
      <c r="AIM1" s="404"/>
      <c r="AIN1" s="404"/>
      <c r="AIO1" s="404"/>
      <c r="AIP1" s="404"/>
      <c r="AIQ1" s="404"/>
      <c r="AIR1" s="404"/>
      <c r="AIS1" s="404"/>
      <c r="AIT1" s="404"/>
      <c r="AIU1" s="404"/>
      <c r="AIV1" s="404"/>
      <c r="AIW1" s="404"/>
      <c r="AIX1" s="404"/>
      <c r="AIY1" s="404"/>
      <c r="AIZ1" s="404"/>
      <c r="AJA1" s="404"/>
      <c r="AJB1" s="404"/>
      <c r="AJC1" s="404"/>
      <c r="AJD1" s="404"/>
      <c r="AJE1" s="404"/>
      <c r="AJF1" s="404"/>
      <c r="AJG1" s="404"/>
      <c r="AJH1" s="404"/>
      <c r="AJI1" s="404"/>
      <c r="AJJ1" s="404"/>
      <c r="AJK1" s="404"/>
      <c r="AJL1" s="404"/>
      <c r="AJM1" s="404"/>
      <c r="AJN1" s="404"/>
      <c r="AJO1" s="404"/>
      <c r="AJP1" s="404"/>
      <c r="AJQ1" s="404"/>
      <c r="AJR1" s="404"/>
      <c r="AJS1" s="404"/>
      <c r="AJT1" s="404"/>
      <c r="AJU1" s="404"/>
      <c r="AJV1" s="404"/>
      <c r="AJW1" s="404"/>
      <c r="AJX1" s="404"/>
      <c r="AJY1" s="404"/>
      <c r="AJZ1" s="404"/>
      <c r="AKA1" s="404"/>
      <c r="AKB1" s="404"/>
      <c r="AKC1" s="404"/>
      <c r="AKD1" s="404"/>
      <c r="AKE1" s="404"/>
      <c r="AKF1" s="404"/>
      <c r="AKG1" s="404"/>
      <c r="AKH1" s="404"/>
      <c r="AKI1" s="404"/>
      <c r="AKJ1" s="404"/>
      <c r="AKK1" s="404"/>
      <c r="AKL1" s="404"/>
      <c r="AKM1" s="404"/>
      <c r="AKN1" s="404"/>
      <c r="AKO1" s="404"/>
      <c r="AKP1" s="404"/>
      <c r="AKQ1" s="404"/>
      <c r="AKR1" s="404"/>
      <c r="AKS1" s="404"/>
      <c r="AKT1" s="404"/>
      <c r="AKU1" s="404"/>
      <c r="AKV1" s="404"/>
      <c r="AKW1" s="404"/>
      <c r="AKX1" s="404"/>
      <c r="AKY1" s="404"/>
      <c r="AKZ1" s="404"/>
      <c r="ALA1" s="404"/>
      <c r="ALB1" s="404"/>
      <c r="ALC1" s="404"/>
      <c r="ALD1" s="404"/>
      <c r="ALE1" s="404"/>
      <c r="ALF1" s="404"/>
      <c r="ALG1" s="404"/>
      <c r="ALH1" s="404"/>
      <c r="ALI1" s="404"/>
      <c r="ALJ1" s="404"/>
      <c r="ALK1" s="404"/>
      <c r="ALL1" s="404"/>
      <c r="ALM1" s="404"/>
      <c r="ALN1" s="404"/>
      <c r="ALO1" s="404"/>
      <c r="ALP1" s="404"/>
      <c r="ALQ1" s="404"/>
      <c r="ALR1" s="404"/>
      <c r="ALS1" s="404"/>
      <c r="ALT1" s="404"/>
      <c r="ALU1" s="404"/>
      <c r="ALV1" s="404"/>
      <c r="ALW1" s="404"/>
      <c r="ALX1" s="404"/>
      <c r="ALY1" s="404"/>
      <c r="ALZ1" s="404"/>
      <c r="AMA1" s="404"/>
      <c r="AMB1" s="404"/>
      <c r="AMC1" s="404"/>
      <c r="AMD1" s="404"/>
      <c r="AME1" s="404"/>
      <c r="AMF1" s="404"/>
      <c r="AMG1" s="404"/>
      <c r="AMH1" s="404"/>
      <c r="AMI1" s="404"/>
      <c r="AMJ1" s="404"/>
      <c r="AMK1" s="404"/>
      <c r="AML1" s="404"/>
      <c r="AMM1" s="404"/>
      <c r="AMN1" s="404"/>
      <c r="AMO1" s="404"/>
      <c r="AMP1" s="404"/>
      <c r="AMQ1" s="404"/>
      <c r="AMR1" s="404"/>
      <c r="AMS1" s="404"/>
      <c r="AMT1" s="404"/>
      <c r="AMU1" s="404"/>
      <c r="AMV1" s="404"/>
      <c r="AMW1" s="404"/>
      <c r="AMX1" s="404"/>
      <c r="AMY1" s="404"/>
      <c r="AMZ1" s="404"/>
      <c r="ANA1" s="404"/>
      <c r="ANB1" s="404"/>
      <c r="ANC1" s="404"/>
      <c r="AND1" s="404"/>
      <c r="ANE1" s="404"/>
      <c r="ANF1" s="404"/>
      <c r="ANG1" s="404"/>
      <c r="ANH1" s="404"/>
      <c r="ANI1" s="404"/>
      <c r="ANJ1" s="404"/>
      <c r="ANK1" s="404"/>
      <c r="ANL1" s="404"/>
      <c r="ANM1" s="404"/>
      <c r="ANN1" s="404"/>
      <c r="ANO1" s="404"/>
      <c r="ANP1" s="404"/>
      <c r="ANQ1" s="404"/>
      <c r="ANR1" s="404"/>
      <c r="ANS1" s="404"/>
      <c r="ANT1" s="404"/>
      <c r="ANU1" s="404"/>
      <c r="ANV1" s="404"/>
      <c r="ANW1" s="404"/>
      <c r="ANX1" s="404"/>
      <c r="ANY1" s="404"/>
      <c r="ANZ1" s="404"/>
      <c r="AOA1" s="404"/>
      <c r="AOB1" s="404"/>
      <c r="AOC1" s="404"/>
      <c r="AOD1" s="404"/>
      <c r="AOE1" s="404"/>
      <c r="AOF1" s="404"/>
      <c r="AOG1" s="404"/>
      <c r="AOH1" s="404"/>
      <c r="AOI1" s="404"/>
      <c r="AOJ1" s="404"/>
      <c r="AOK1" s="404"/>
      <c r="AOL1" s="404"/>
      <c r="AOM1" s="404"/>
      <c r="AON1" s="404"/>
      <c r="AOO1" s="404"/>
      <c r="AOP1" s="404"/>
      <c r="AOQ1" s="404"/>
      <c r="AOR1" s="404"/>
      <c r="AOS1" s="404"/>
      <c r="AOT1" s="404"/>
      <c r="AOU1" s="404"/>
      <c r="AOV1" s="404"/>
      <c r="AOW1" s="404"/>
      <c r="AOX1" s="404"/>
      <c r="AOY1" s="404"/>
      <c r="AOZ1" s="404"/>
      <c r="APA1" s="404"/>
      <c r="APB1" s="404"/>
      <c r="APC1" s="404"/>
      <c r="APD1" s="404"/>
      <c r="APE1" s="404"/>
      <c r="APF1" s="404"/>
      <c r="APG1" s="404"/>
      <c r="APH1" s="404"/>
      <c r="API1" s="404"/>
      <c r="APJ1" s="404"/>
      <c r="APK1" s="404"/>
      <c r="APL1" s="404"/>
      <c r="APM1" s="404"/>
      <c r="APN1" s="404"/>
      <c r="APO1" s="404"/>
      <c r="APP1" s="404"/>
      <c r="APQ1" s="404"/>
      <c r="APR1" s="404"/>
      <c r="APS1" s="404"/>
      <c r="APT1" s="404"/>
      <c r="APU1" s="404"/>
      <c r="APV1" s="404"/>
      <c r="APW1" s="404"/>
      <c r="APX1" s="404"/>
      <c r="APY1" s="404"/>
      <c r="APZ1" s="404"/>
      <c r="AQA1" s="404"/>
      <c r="AQB1" s="404"/>
      <c r="AQC1" s="404"/>
      <c r="AQD1" s="404"/>
      <c r="AQE1" s="404"/>
      <c r="AQF1" s="404"/>
      <c r="AQG1" s="404"/>
      <c r="AQH1" s="404"/>
      <c r="AQI1" s="404"/>
      <c r="AQJ1" s="404"/>
      <c r="AQK1" s="404"/>
      <c r="AQL1" s="404"/>
      <c r="AQM1" s="404"/>
      <c r="AQN1" s="404"/>
      <c r="AQO1" s="404"/>
      <c r="AQP1" s="404"/>
      <c r="AQQ1" s="404"/>
      <c r="AQR1" s="404"/>
      <c r="AQS1" s="404"/>
      <c r="AQT1" s="404"/>
      <c r="AQU1" s="404"/>
      <c r="AQV1" s="404"/>
      <c r="AQW1" s="404"/>
      <c r="AQX1" s="404"/>
      <c r="AQY1" s="404"/>
      <c r="AQZ1" s="404"/>
      <c r="ARA1" s="404"/>
      <c r="ARB1" s="404"/>
      <c r="ARC1" s="404"/>
      <c r="ARD1" s="404"/>
      <c r="ARE1" s="404"/>
      <c r="ARF1" s="404"/>
      <c r="ARG1" s="404"/>
      <c r="ARH1" s="404"/>
      <c r="ARI1" s="404"/>
      <c r="ARJ1" s="404"/>
      <c r="ARK1" s="404"/>
      <c r="ARL1" s="404"/>
      <c r="ARM1" s="404"/>
      <c r="ARN1" s="404"/>
      <c r="ARO1" s="404"/>
      <c r="ARP1" s="404"/>
      <c r="ARQ1" s="404"/>
      <c r="ARR1" s="404"/>
      <c r="ARS1" s="404"/>
      <c r="ART1" s="404"/>
      <c r="ARU1" s="404"/>
      <c r="ARV1" s="404"/>
      <c r="ARW1" s="404"/>
      <c r="ARX1" s="404"/>
      <c r="ARY1" s="404"/>
      <c r="ARZ1" s="404"/>
      <c r="ASA1" s="404"/>
      <c r="ASB1" s="404"/>
      <c r="ASC1" s="404"/>
      <c r="ASD1" s="404"/>
      <c r="ASE1" s="404"/>
      <c r="ASF1" s="404"/>
      <c r="ASG1" s="404"/>
      <c r="ASH1" s="404"/>
      <c r="ASI1" s="404"/>
      <c r="ASJ1" s="404"/>
      <c r="ASK1" s="404"/>
      <c r="ASL1" s="404"/>
      <c r="ASM1" s="404"/>
      <c r="ASN1" s="404"/>
      <c r="ASO1" s="404"/>
      <c r="ASP1" s="404"/>
      <c r="ASQ1" s="404"/>
      <c r="ASR1" s="404"/>
      <c r="ASS1" s="404"/>
      <c r="AST1" s="404"/>
      <c r="ASU1" s="404"/>
      <c r="ASV1" s="404"/>
      <c r="ASW1" s="404"/>
      <c r="ASX1" s="404"/>
      <c r="ASY1" s="404"/>
      <c r="ASZ1" s="404"/>
      <c r="ATA1" s="404"/>
      <c r="ATB1" s="404"/>
      <c r="ATC1" s="404"/>
      <c r="ATD1" s="404"/>
      <c r="ATE1" s="404"/>
      <c r="ATF1" s="404"/>
      <c r="ATG1" s="404"/>
      <c r="ATH1" s="404"/>
      <c r="ATI1" s="404"/>
      <c r="ATJ1" s="404"/>
      <c r="ATK1" s="404"/>
      <c r="ATL1" s="404"/>
      <c r="ATM1" s="404"/>
      <c r="ATN1" s="404"/>
      <c r="ATO1" s="404"/>
      <c r="ATP1" s="404"/>
      <c r="ATQ1" s="404"/>
      <c r="ATR1" s="404"/>
      <c r="ATS1" s="404"/>
      <c r="ATT1" s="404"/>
      <c r="ATU1" s="404"/>
      <c r="ATV1" s="404"/>
      <c r="ATW1" s="404"/>
      <c r="ATX1" s="404"/>
      <c r="ATY1" s="404"/>
      <c r="ATZ1" s="404"/>
      <c r="AUA1" s="404"/>
      <c r="AUB1" s="404"/>
      <c r="AUC1" s="404"/>
      <c r="AUD1" s="404"/>
      <c r="AUE1" s="404"/>
      <c r="AUF1" s="404"/>
      <c r="AUG1" s="404"/>
      <c r="AUH1" s="404"/>
      <c r="AUI1" s="404"/>
      <c r="AUJ1" s="404"/>
      <c r="AUK1" s="404"/>
      <c r="AUL1" s="404"/>
      <c r="AUM1" s="404"/>
      <c r="AUN1" s="404"/>
      <c r="AUO1" s="404"/>
      <c r="AUP1" s="404"/>
      <c r="AUQ1" s="404"/>
      <c r="AUR1" s="404"/>
      <c r="AUS1" s="404"/>
      <c r="AUT1" s="404"/>
      <c r="AUU1" s="404"/>
      <c r="AUV1" s="404"/>
      <c r="AUW1" s="404"/>
      <c r="AUX1" s="404"/>
      <c r="AUY1" s="404"/>
      <c r="AUZ1" s="404"/>
      <c r="AVA1" s="404"/>
      <c r="AVB1" s="404"/>
      <c r="AVC1" s="404"/>
      <c r="AVD1" s="404"/>
      <c r="AVE1" s="404"/>
      <c r="AVF1" s="404"/>
      <c r="AVG1" s="404"/>
      <c r="AVH1" s="404"/>
      <c r="AVI1" s="404"/>
      <c r="AVJ1" s="404"/>
      <c r="AVK1" s="404"/>
      <c r="AVL1" s="404"/>
      <c r="AVM1" s="404"/>
      <c r="AVN1" s="404"/>
      <c r="AVO1" s="404"/>
      <c r="AVP1" s="404"/>
      <c r="AVQ1" s="404"/>
      <c r="AVR1" s="404"/>
      <c r="AVS1" s="404"/>
      <c r="AVT1" s="404"/>
      <c r="AVU1" s="404"/>
      <c r="AVV1" s="404"/>
      <c r="AVW1" s="404"/>
      <c r="AVX1" s="404"/>
      <c r="AVY1" s="404"/>
      <c r="AVZ1" s="404"/>
      <c r="AWA1" s="404"/>
      <c r="AWB1" s="404"/>
      <c r="AWC1" s="404"/>
      <c r="AWD1" s="404"/>
      <c r="AWE1" s="404"/>
      <c r="AWF1" s="404"/>
      <c r="AWG1" s="404"/>
      <c r="AWH1" s="404"/>
      <c r="AWI1" s="404"/>
      <c r="AWJ1" s="404"/>
      <c r="AWK1" s="404"/>
      <c r="AWL1" s="404"/>
      <c r="AWM1" s="404"/>
      <c r="AWN1" s="404"/>
      <c r="AWO1" s="404"/>
      <c r="AWP1" s="404"/>
      <c r="AWQ1" s="404"/>
      <c r="AWR1" s="404"/>
      <c r="AWS1" s="404"/>
      <c r="AWT1" s="404"/>
      <c r="AWU1" s="404"/>
      <c r="AWV1" s="404"/>
      <c r="AWW1" s="404"/>
      <c r="AWX1" s="404"/>
      <c r="AWY1" s="404"/>
      <c r="AWZ1" s="404"/>
      <c r="AXA1" s="404"/>
      <c r="AXB1" s="404"/>
      <c r="AXC1" s="404"/>
      <c r="AXD1" s="404"/>
      <c r="AXE1" s="404"/>
      <c r="AXF1" s="404"/>
      <c r="AXG1" s="404"/>
      <c r="AXH1" s="404"/>
      <c r="AXI1" s="404"/>
      <c r="AXJ1" s="404"/>
      <c r="AXK1" s="404"/>
      <c r="AXL1" s="404"/>
      <c r="AXM1" s="404"/>
      <c r="AXN1" s="404"/>
      <c r="AXO1" s="404"/>
      <c r="AXP1" s="404"/>
      <c r="AXQ1" s="404"/>
      <c r="AXR1" s="404"/>
      <c r="AXS1" s="404"/>
      <c r="AXT1" s="404"/>
      <c r="AXU1" s="404"/>
      <c r="AXV1" s="404"/>
      <c r="AXW1" s="404"/>
      <c r="AXX1" s="404"/>
      <c r="AXY1" s="404"/>
      <c r="AXZ1" s="404"/>
      <c r="AYA1" s="404"/>
      <c r="AYB1" s="404"/>
      <c r="AYC1" s="404"/>
      <c r="AYD1" s="404"/>
      <c r="AYE1" s="404"/>
      <c r="AYF1" s="404"/>
      <c r="AYG1" s="404"/>
      <c r="AYH1" s="404"/>
      <c r="AYI1" s="404"/>
      <c r="AYJ1" s="404"/>
      <c r="AYK1" s="404"/>
      <c r="AYL1" s="404"/>
      <c r="AYM1" s="404"/>
      <c r="AYN1" s="404"/>
      <c r="AYO1" s="404"/>
      <c r="AYP1" s="404"/>
      <c r="AYQ1" s="404"/>
      <c r="AYR1" s="404"/>
      <c r="AYS1" s="404"/>
      <c r="AYT1" s="404"/>
      <c r="AYU1" s="404"/>
      <c r="AYV1" s="404"/>
      <c r="AYW1" s="404"/>
      <c r="AYX1" s="404"/>
      <c r="AYY1" s="404"/>
      <c r="AYZ1" s="404"/>
      <c r="AZA1" s="404"/>
      <c r="AZB1" s="404"/>
      <c r="AZC1" s="404"/>
      <c r="AZD1" s="404"/>
      <c r="AZE1" s="404"/>
      <c r="AZF1" s="404"/>
      <c r="AZG1" s="404"/>
      <c r="AZH1" s="404"/>
      <c r="AZI1" s="404"/>
      <c r="AZJ1" s="404"/>
      <c r="AZK1" s="404"/>
      <c r="AZL1" s="404"/>
      <c r="AZM1" s="404"/>
      <c r="AZN1" s="404"/>
      <c r="AZO1" s="404"/>
      <c r="AZP1" s="404"/>
      <c r="AZQ1" s="404"/>
      <c r="AZR1" s="404"/>
      <c r="AZS1" s="404"/>
      <c r="AZT1" s="404"/>
      <c r="AZU1" s="404"/>
      <c r="AZV1" s="404"/>
      <c r="AZW1" s="404"/>
      <c r="AZX1" s="404"/>
      <c r="AZY1" s="404"/>
      <c r="AZZ1" s="404"/>
      <c r="BAA1" s="404"/>
      <c r="BAB1" s="404"/>
      <c r="BAC1" s="404"/>
      <c r="BAD1" s="404"/>
      <c r="BAE1" s="404"/>
      <c r="BAF1" s="404"/>
      <c r="BAG1" s="404"/>
      <c r="BAH1" s="404"/>
      <c r="BAI1" s="404"/>
      <c r="BAJ1" s="404"/>
      <c r="BAK1" s="404"/>
      <c r="BAL1" s="404"/>
      <c r="BAM1" s="404"/>
      <c r="BAN1" s="404"/>
      <c r="BAO1" s="404"/>
      <c r="BAP1" s="404"/>
      <c r="BAQ1" s="404"/>
      <c r="BAR1" s="404"/>
      <c r="BAS1" s="404"/>
      <c r="BAT1" s="404"/>
      <c r="BAU1" s="404"/>
      <c r="BAV1" s="404"/>
      <c r="BAW1" s="404"/>
      <c r="BAX1" s="404"/>
      <c r="BAY1" s="404"/>
      <c r="BAZ1" s="404"/>
      <c r="BBA1" s="404"/>
      <c r="BBB1" s="404"/>
      <c r="BBC1" s="404"/>
      <c r="BBD1" s="404"/>
      <c r="BBE1" s="404"/>
      <c r="BBF1" s="404"/>
      <c r="BBG1" s="404"/>
      <c r="BBH1" s="404"/>
      <c r="BBI1" s="404"/>
      <c r="BBJ1" s="404"/>
      <c r="BBK1" s="404"/>
      <c r="BBL1" s="404"/>
      <c r="BBM1" s="404"/>
      <c r="BBN1" s="404"/>
      <c r="BBO1" s="404"/>
      <c r="BBP1" s="404"/>
      <c r="BBQ1" s="404"/>
      <c r="BBR1" s="404"/>
      <c r="BBS1" s="404"/>
      <c r="BBT1" s="404"/>
      <c r="BBU1" s="404"/>
      <c r="BBV1" s="404"/>
      <c r="BBW1" s="404"/>
      <c r="BBX1" s="404"/>
      <c r="BBY1" s="404"/>
      <c r="BBZ1" s="404"/>
      <c r="BCA1" s="404"/>
      <c r="BCB1" s="404"/>
      <c r="BCC1" s="404"/>
      <c r="BCD1" s="404"/>
      <c r="BCE1" s="404"/>
      <c r="BCF1" s="404"/>
      <c r="BCG1" s="404"/>
      <c r="BCH1" s="404"/>
      <c r="BCI1" s="404"/>
      <c r="BCJ1" s="404"/>
      <c r="BCK1" s="404"/>
      <c r="BCL1" s="404"/>
      <c r="BCM1" s="404"/>
      <c r="BCN1" s="404"/>
      <c r="BCO1" s="404"/>
      <c r="BCP1" s="404"/>
      <c r="BCQ1" s="404"/>
      <c r="BCR1" s="404"/>
      <c r="BCS1" s="404"/>
      <c r="BCT1" s="404"/>
      <c r="BCU1" s="404"/>
      <c r="BCV1" s="404"/>
      <c r="BCW1" s="404"/>
      <c r="BCX1" s="404"/>
      <c r="BCY1" s="404"/>
      <c r="BCZ1" s="404"/>
      <c r="BDA1" s="404"/>
      <c r="BDB1" s="404"/>
      <c r="BDC1" s="404"/>
      <c r="BDD1" s="404"/>
      <c r="BDE1" s="404"/>
      <c r="BDF1" s="404"/>
      <c r="BDG1" s="404"/>
      <c r="BDH1" s="404"/>
      <c r="BDI1" s="404"/>
      <c r="BDJ1" s="404"/>
      <c r="BDK1" s="404"/>
      <c r="BDL1" s="404"/>
      <c r="BDM1" s="404"/>
      <c r="BDN1" s="404"/>
      <c r="BDO1" s="404"/>
      <c r="BDP1" s="404"/>
      <c r="BDQ1" s="404"/>
      <c r="BDR1" s="404"/>
      <c r="BDS1" s="404"/>
      <c r="BDT1" s="404"/>
      <c r="BDU1" s="404"/>
      <c r="BDV1" s="404"/>
      <c r="BDW1" s="404"/>
      <c r="BDX1" s="404"/>
      <c r="BDY1" s="404"/>
      <c r="BDZ1" s="404"/>
      <c r="BEA1" s="404"/>
      <c r="BEB1" s="404"/>
      <c r="BEC1" s="404"/>
      <c r="BED1" s="404"/>
      <c r="BEE1" s="404"/>
      <c r="BEF1" s="404"/>
      <c r="BEG1" s="404"/>
      <c r="BEH1" s="404"/>
      <c r="BEI1" s="404"/>
      <c r="BEJ1" s="404"/>
      <c r="BEK1" s="404"/>
      <c r="BEL1" s="404"/>
      <c r="BEM1" s="404"/>
      <c r="BEN1" s="404"/>
      <c r="BEO1" s="404"/>
      <c r="BEP1" s="404"/>
      <c r="BEQ1" s="404"/>
      <c r="BER1" s="404"/>
      <c r="BES1" s="404"/>
      <c r="BET1" s="404"/>
      <c r="BEU1" s="404"/>
      <c r="BEV1" s="404"/>
      <c r="BEW1" s="404"/>
      <c r="BEX1" s="404"/>
      <c r="BEY1" s="404"/>
      <c r="BEZ1" s="404"/>
      <c r="BFA1" s="404"/>
      <c r="BFB1" s="404"/>
      <c r="BFC1" s="404"/>
      <c r="BFD1" s="404"/>
      <c r="BFE1" s="404"/>
      <c r="BFF1" s="404"/>
      <c r="BFG1" s="404"/>
      <c r="BFH1" s="404"/>
      <c r="BFI1" s="404"/>
      <c r="BFJ1" s="404"/>
      <c r="BFK1" s="404"/>
      <c r="BFL1" s="404"/>
      <c r="BFM1" s="404"/>
      <c r="BFN1" s="404"/>
      <c r="BFO1" s="404"/>
      <c r="BFP1" s="404"/>
      <c r="BFQ1" s="404"/>
      <c r="BFR1" s="404"/>
      <c r="BFS1" s="404"/>
      <c r="BFT1" s="404"/>
      <c r="BFU1" s="404"/>
      <c r="BFV1" s="404"/>
      <c r="BFW1" s="404"/>
      <c r="BFX1" s="404"/>
      <c r="BFY1" s="404"/>
      <c r="BFZ1" s="404"/>
      <c r="BGA1" s="404"/>
      <c r="BGB1" s="404"/>
      <c r="BGC1" s="404"/>
      <c r="BGD1" s="404"/>
      <c r="BGE1" s="404"/>
      <c r="BGF1" s="404"/>
      <c r="BGG1" s="404"/>
      <c r="BGH1" s="404"/>
      <c r="BGI1" s="404"/>
      <c r="BGJ1" s="404"/>
      <c r="BGK1" s="404"/>
      <c r="BGL1" s="404"/>
      <c r="BGM1" s="404"/>
      <c r="BGN1" s="404"/>
      <c r="BGO1" s="404"/>
      <c r="BGP1" s="404"/>
      <c r="BGQ1" s="404"/>
      <c r="BGR1" s="404"/>
      <c r="BGS1" s="404"/>
      <c r="BGT1" s="404"/>
      <c r="BGU1" s="404"/>
      <c r="BGV1" s="404"/>
      <c r="BGW1" s="404"/>
      <c r="BGX1" s="404"/>
      <c r="BGY1" s="404"/>
      <c r="BGZ1" s="404"/>
      <c r="BHA1" s="404"/>
      <c r="BHB1" s="404"/>
      <c r="BHC1" s="404"/>
      <c r="BHD1" s="404"/>
      <c r="BHE1" s="404"/>
      <c r="BHF1" s="404"/>
      <c r="BHG1" s="404"/>
      <c r="BHH1" s="404"/>
      <c r="BHI1" s="404"/>
      <c r="BHJ1" s="404"/>
      <c r="BHK1" s="404"/>
      <c r="BHL1" s="404"/>
      <c r="BHM1" s="404"/>
      <c r="BHN1" s="404"/>
      <c r="BHO1" s="404"/>
      <c r="BHP1" s="404"/>
      <c r="BHQ1" s="404"/>
      <c r="BHR1" s="404"/>
      <c r="BHS1" s="404"/>
      <c r="BHT1" s="404"/>
      <c r="BHU1" s="404"/>
      <c r="BHV1" s="404"/>
      <c r="BHW1" s="404"/>
      <c r="BHX1" s="404"/>
      <c r="BHY1" s="404"/>
      <c r="BHZ1" s="404"/>
      <c r="BIA1" s="404"/>
      <c r="BIB1" s="404"/>
      <c r="BIC1" s="404"/>
      <c r="BID1" s="404"/>
      <c r="BIE1" s="404"/>
      <c r="BIF1" s="404"/>
      <c r="BIG1" s="404"/>
      <c r="BIH1" s="404"/>
      <c r="BII1" s="404"/>
      <c r="BIJ1" s="404"/>
      <c r="BIK1" s="404"/>
      <c r="BIL1" s="404"/>
      <c r="BIM1" s="404"/>
      <c r="BIN1" s="404"/>
      <c r="BIO1" s="404"/>
      <c r="BIP1" s="404"/>
      <c r="BIQ1" s="404"/>
      <c r="BIR1" s="404"/>
      <c r="BIS1" s="404"/>
      <c r="BIT1" s="404"/>
      <c r="BIU1" s="404"/>
      <c r="BIV1" s="404"/>
      <c r="BIW1" s="404"/>
      <c r="BIX1" s="404"/>
      <c r="BIY1" s="404"/>
      <c r="BIZ1" s="404"/>
      <c r="BJA1" s="404"/>
      <c r="BJB1" s="404"/>
      <c r="BJC1" s="404"/>
      <c r="BJD1" s="404"/>
      <c r="BJE1" s="404"/>
      <c r="BJF1" s="404"/>
      <c r="BJG1" s="404"/>
      <c r="BJH1" s="404"/>
      <c r="BJI1" s="404"/>
      <c r="BJJ1" s="404"/>
      <c r="BJK1" s="404"/>
      <c r="BJL1" s="404"/>
      <c r="BJM1" s="404"/>
      <c r="BJN1" s="404"/>
      <c r="BJO1" s="404"/>
      <c r="BJP1" s="404"/>
      <c r="BJQ1" s="404"/>
      <c r="BJR1" s="404"/>
      <c r="BJS1" s="404"/>
      <c r="BJT1" s="404"/>
      <c r="BJU1" s="404"/>
      <c r="BJV1" s="404"/>
      <c r="BJW1" s="404"/>
      <c r="BJX1" s="404"/>
      <c r="BJY1" s="404"/>
      <c r="BJZ1" s="404"/>
      <c r="BKA1" s="404"/>
      <c r="BKB1" s="404"/>
      <c r="BKC1" s="404"/>
      <c r="BKD1" s="404"/>
      <c r="BKE1" s="404"/>
      <c r="BKF1" s="404"/>
      <c r="BKG1" s="404"/>
      <c r="BKH1" s="404"/>
      <c r="BKI1" s="404"/>
      <c r="BKJ1" s="404"/>
      <c r="BKK1" s="404"/>
      <c r="BKL1" s="404"/>
      <c r="BKM1" s="404"/>
      <c r="BKN1" s="404"/>
      <c r="BKO1" s="404"/>
      <c r="BKP1" s="404"/>
      <c r="BKQ1" s="404"/>
      <c r="BKR1" s="404"/>
      <c r="BKS1" s="404"/>
      <c r="BKT1" s="404"/>
      <c r="BKU1" s="404"/>
      <c r="BKV1" s="404"/>
      <c r="BKW1" s="404"/>
      <c r="BKX1" s="404"/>
      <c r="BKY1" s="404"/>
      <c r="BKZ1" s="404"/>
      <c r="BLA1" s="404"/>
      <c r="BLB1" s="404"/>
      <c r="BLC1" s="404"/>
      <c r="BLD1" s="404"/>
      <c r="BLE1" s="404"/>
      <c r="BLF1" s="404"/>
      <c r="BLG1" s="404"/>
      <c r="BLH1" s="404"/>
      <c r="BLI1" s="404"/>
      <c r="BLJ1" s="404"/>
      <c r="BLK1" s="404"/>
      <c r="BLL1" s="404"/>
      <c r="BLM1" s="404"/>
      <c r="BLN1" s="404"/>
      <c r="BLO1" s="404"/>
      <c r="BLP1" s="404"/>
      <c r="BLQ1" s="404"/>
      <c r="BLR1" s="404"/>
      <c r="BLS1" s="404"/>
      <c r="BLT1" s="404"/>
      <c r="BLU1" s="404"/>
      <c r="BLV1" s="404"/>
      <c r="BLW1" s="404"/>
      <c r="BLX1" s="404"/>
      <c r="BLY1" s="404"/>
      <c r="BLZ1" s="404"/>
      <c r="BMA1" s="404"/>
      <c r="BMB1" s="404"/>
      <c r="BMC1" s="404"/>
      <c r="BMD1" s="404"/>
      <c r="BME1" s="404"/>
      <c r="BMF1" s="404"/>
      <c r="BMG1" s="404"/>
      <c r="BMH1" s="404"/>
      <c r="BMI1" s="404"/>
      <c r="BMJ1" s="404"/>
      <c r="BMK1" s="404"/>
      <c r="BML1" s="404"/>
      <c r="BMM1" s="404"/>
      <c r="BMN1" s="404"/>
      <c r="BMO1" s="404"/>
      <c r="BMP1" s="404"/>
      <c r="BMQ1" s="404"/>
      <c r="BMR1" s="404"/>
      <c r="BMS1" s="404"/>
      <c r="BMT1" s="404"/>
      <c r="BMU1" s="404"/>
      <c r="BMV1" s="404"/>
      <c r="BMW1" s="404"/>
      <c r="BMX1" s="404"/>
      <c r="BMY1" s="404"/>
      <c r="BMZ1" s="404"/>
      <c r="BNA1" s="404"/>
      <c r="BNB1" s="404"/>
      <c r="BNC1" s="404"/>
      <c r="BND1" s="404"/>
      <c r="BNE1" s="404"/>
      <c r="BNF1" s="404"/>
      <c r="BNG1" s="404"/>
      <c r="BNH1" s="404"/>
      <c r="BNI1" s="404"/>
      <c r="BNJ1" s="404"/>
      <c r="BNK1" s="404"/>
      <c r="BNL1" s="404"/>
      <c r="BNM1" s="404"/>
      <c r="BNN1" s="404"/>
      <c r="BNO1" s="404"/>
      <c r="BNP1" s="404"/>
      <c r="BNQ1" s="404"/>
      <c r="BNR1" s="404"/>
      <c r="BNS1" s="404"/>
      <c r="BNT1" s="404"/>
      <c r="BNU1" s="404"/>
      <c r="BNV1" s="404"/>
      <c r="BNW1" s="404"/>
      <c r="BNX1" s="404"/>
      <c r="BNY1" s="404"/>
      <c r="BNZ1" s="404"/>
      <c r="BOA1" s="404"/>
      <c r="BOB1" s="404"/>
      <c r="BOC1" s="404"/>
      <c r="BOD1" s="404"/>
      <c r="BOE1" s="404"/>
      <c r="BOF1" s="404"/>
      <c r="BOG1" s="404"/>
      <c r="BOH1" s="404"/>
      <c r="BOI1" s="404"/>
      <c r="BOJ1" s="404"/>
      <c r="BOK1" s="404"/>
      <c r="BOL1" s="404"/>
      <c r="BOM1" s="404"/>
      <c r="BON1" s="404"/>
      <c r="BOO1" s="404"/>
      <c r="BOP1" s="404"/>
      <c r="BOQ1" s="404"/>
      <c r="BOR1" s="404"/>
      <c r="BOS1" s="404"/>
      <c r="BOT1" s="404"/>
      <c r="BOU1" s="404"/>
      <c r="BOV1" s="404"/>
      <c r="BOW1" s="404"/>
      <c r="BOX1" s="404"/>
      <c r="BOY1" s="404"/>
      <c r="BOZ1" s="404"/>
      <c r="BPA1" s="404"/>
      <c r="BPB1" s="404"/>
      <c r="BPC1" s="404"/>
      <c r="BPD1" s="404"/>
      <c r="BPE1" s="404"/>
      <c r="BPF1" s="404"/>
      <c r="BPG1" s="404"/>
      <c r="BPH1" s="404"/>
      <c r="BPI1" s="404"/>
      <c r="BPJ1" s="404"/>
      <c r="BPK1" s="404"/>
      <c r="BPL1" s="404"/>
      <c r="BPM1" s="404"/>
      <c r="BPN1" s="404"/>
      <c r="BPO1" s="404"/>
      <c r="BPP1" s="404"/>
      <c r="BPQ1" s="404"/>
      <c r="BPR1" s="404"/>
      <c r="BPS1" s="404"/>
      <c r="BPT1" s="404"/>
      <c r="BPU1" s="404"/>
      <c r="BPV1" s="404"/>
      <c r="BPW1" s="404"/>
      <c r="BPX1" s="404"/>
      <c r="BPY1" s="404"/>
      <c r="BPZ1" s="404"/>
      <c r="BQA1" s="404"/>
      <c r="BQB1" s="404"/>
      <c r="BQC1" s="404"/>
      <c r="BQD1" s="404"/>
      <c r="BQE1" s="404"/>
      <c r="BQF1" s="404"/>
      <c r="BQG1" s="404"/>
      <c r="BQH1" s="404"/>
      <c r="BQI1" s="404"/>
      <c r="BQJ1" s="404"/>
      <c r="BQK1" s="404"/>
      <c r="BQL1" s="404"/>
      <c r="BQM1" s="404"/>
      <c r="BQN1" s="404"/>
      <c r="BQO1" s="404"/>
      <c r="BQP1" s="404"/>
      <c r="BQQ1" s="404"/>
      <c r="BQR1" s="404"/>
      <c r="BQS1" s="404"/>
      <c r="BQT1" s="404"/>
      <c r="BQU1" s="404"/>
      <c r="BQV1" s="404"/>
      <c r="BQW1" s="404"/>
      <c r="BQX1" s="404"/>
      <c r="BQY1" s="404"/>
      <c r="BQZ1" s="404"/>
      <c r="BRA1" s="404"/>
      <c r="BRB1" s="404"/>
      <c r="BRC1" s="404"/>
      <c r="BRD1" s="404"/>
      <c r="BRE1" s="404"/>
      <c r="BRF1" s="404"/>
      <c r="BRG1" s="404"/>
      <c r="BRH1" s="404"/>
      <c r="BRI1" s="404"/>
      <c r="BRJ1" s="404"/>
      <c r="BRK1" s="404"/>
      <c r="BRL1" s="404"/>
      <c r="BRM1" s="404"/>
      <c r="BRN1" s="404"/>
      <c r="BRO1" s="404"/>
      <c r="BRP1" s="404"/>
      <c r="BRQ1" s="404"/>
      <c r="BRR1" s="404"/>
      <c r="BRS1" s="404"/>
      <c r="BRT1" s="404"/>
      <c r="BRU1" s="404"/>
      <c r="BRV1" s="404"/>
      <c r="BRW1" s="404"/>
      <c r="BRX1" s="404"/>
      <c r="BRY1" s="404"/>
      <c r="BRZ1" s="404"/>
      <c r="BSA1" s="404"/>
      <c r="BSB1" s="404"/>
      <c r="BSC1" s="404"/>
      <c r="BSD1" s="404"/>
      <c r="BSE1" s="404"/>
      <c r="BSF1" s="404"/>
      <c r="BSG1" s="404"/>
      <c r="BSH1" s="404"/>
      <c r="BSI1" s="404"/>
      <c r="BSJ1" s="404"/>
      <c r="BSK1" s="404"/>
      <c r="BSL1" s="404"/>
      <c r="BSM1" s="404"/>
      <c r="BSN1" s="404"/>
      <c r="BSO1" s="404"/>
      <c r="BSP1" s="404"/>
      <c r="BSQ1" s="404"/>
      <c r="BSR1" s="404"/>
      <c r="BSS1" s="404"/>
      <c r="BST1" s="404"/>
      <c r="BSU1" s="404"/>
      <c r="BSV1" s="404"/>
      <c r="BSW1" s="404"/>
      <c r="BSX1" s="404"/>
      <c r="BSY1" s="404"/>
      <c r="BSZ1" s="404"/>
      <c r="BTA1" s="404"/>
      <c r="BTB1" s="404"/>
      <c r="BTC1" s="404"/>
      <c r="BTD1" s="404"/>
      <c r="BTE1" s="404"/>
      <c r="BTF1" s="404"/>
      <c r="BTG1" s="404"/>
      <c r="BTH1" s="404"/>
      <c r="BTI1" s="404"/>
      <c r="BTJ1" s="404"/>
      <c r="BTK1" s="404"/>
      <c r="BTL1" s="404"/>
      <c r="BTM1" s="404"/>
      <c r="BTN1" s="404"/>
      <c r="BTO1" s="404"/>
      <c r="BTP1" s="404"/>
      <c r="BTQ1" s="404"/>
      <c r="BTR1" s="404"/>
      <c r="BTS1" s="404"/>
      <c r="BTT1" s="404"/>
      <c r="BTU1" s="404"/>
      <c r="BTV1" s="404"/>
      <c r="BTW1" s="404"/>
      <c r="BTX1" s="404"/>
      <c r="BTY1" s="404"/>
      <c r="BTZ1" s="404"/>
      <c r="BUA1" s="404"/>
      <c r="BUB1" s="404"/>
      <c r="BUC1" s="404"/>
      <c r="BUD1" s="404"/>
      <c r="BUE1" s="404"/>
      <c r="BUF1" s="404"/>
      <c r="BUG1" s="404"/>
      <c r="BUH1" s="404"/>
      <c r="BUI1" s="404"/>
      <c r="BUJ1" s="404"/>
      <c r="BUK1" s="404"/>
      <c r="BUL1" s="404"/>
      <c r="BUM1" s="404"/>
      <c r="BUN1" s="404"/>
      <c r="BUO1" s="404"/>
      <c r="BUP1" s="404"/>
      <c r="BUQ1" s="404"/>
      <c r="BUR1" s="404"/>
      <c r="BUS1" s="404"/>
      <c r="BUT1" s="404"/>
      <c r="BUU1" s="404"/>
      <c r="BUV1" s="404"/>
      <c r="BUW1" s="404"/>
      <c r="BUX1" s="404"/>
      <c r="BUY1" s="404"/>
      <c r="BUZ1" s="404"/>
      <c r="BVA1" s="404"/>
      <c r="BVB1" s="404"/>
      <c r="BVC1" s="404"/>
      <c r="BVD1" s="404"/>
      <c r="BVE1" s="404"/>
      <c r="BVF1" s="404"/>
      <c r="BVG1" s="404"/>
      <c r="BVH1" s="404"/>
      <c r="BVI1" s="404"/>
      <c r="BVJ1" s="404"/>
      <c r="BVK1" s="404"/>
      <c r="BVL1" s="404"/>
      <c r="BVM1" s="404"/>
      <c r="BVN1" s="404"/>
      <c r="BVO1" s="404"/>
      <c r="BVP1" s="404"/>
      <c r="BVQ1" s="404"/>
      <c r="BVR1" s="404"/>
      <c r="BVS1" s="404"/>
      <c r="BVT1" s="404"/>
      <c r="BVU1" s="404"/>
      <c r="BVV1" s="404"/>
      <c r="BVW1" s="404"/>
      <c r="BVX1" s="404"/>
      <c r="BVY1" s="404"/>
      <c r="BVZ1" s="404"/>
      <c r="BWA1" s="404"/>
      <c r="BWB1" s="404"/>
      <c r="BWC1" s="404"/>
      <c r="BWD1" s="404"/>
      <c r="BWE1" s="404"/>
      <c r="BWF1" s="404"/>
      <c r="BWG1" s="404"/>
      <c r="BWH1" s="404"/>
      <c r="BWI1" s="404"/>
      <c r="BWJ1" s="404"/>
      <c r="BWK1" s="404"/>
      <c r="BWL1" s="404"/>
      <c r="BWM1" s="404"/>
      <c r="BWN1" s="404"/>
      <c r="BWO1" s="404"/>
      <c r="BWP1" s="404"/>
      <c r="BWQ1" s="404"/>
      <c r="BWR1" s="404"/>
      <c r="BWS1" s="404"/>
      <c r="BWT1" s="404"/>
      <c r="BWU1" s="404"/>
      <c r="BWV1" s="404"/>
      <c r="BWW1" s="404"/>
      <c r="BWX1" s="404"/>
      <c r="BWY1" s="404"/>
      <c r="BWZ1" s="404"/>
      <c r="BXA1" s="404"/>
      <c r="BXB1" s="404"/>
      <c r="BXC1" s="404"/>
      <c r="BXD1" s="404"/>
      <c r="BXE1" s="404"/>
      <c r="BXF1" s="404"/>
      <c r="BXG1" s="404"/>
      <c r="BXH1" s="404"/>
      <c r="BXI1" s="404"/>
      <c r="BXJ1" s="404"/>
      <c r="BXK1" s="404"/>
      <c r="BXL1" s="404"/>
      <c r="BXM1" s="404"/>
      <c r="BXN1" s="404"/>
      <c r="BXO1" s="404"/>
      <c r="BXP1" s="404"/>
      <c r="BXQ1" s="404"/>
      <c r="BXR1" s="404"/>
      <c r="BXS1" s="404"/>
      <c r="BXT1" s="404"/>
      <c r="BXU1" s="404"/>
      <c r="BXV1" s="404"/>
      <c r="BXW1" s="404"/>
      <c r="BXX1" s="404"/>
      <c r="BXY1" s="404"/>
      <c r="BXZ1" s="404"/>
      <c r="BYA1" s="404"/>
      <c r="BYB1" s="404"/>
      <c r="BYC1" s="404"/>
      <c r="BYD1" s="404"/>
      <c r="BYE1" s="404"/>
      <c r="BYF1" s="404"/>
      <c r="BYG1" s="404"/>
      <c r="BYH1" s="404"/>
      <c r="BYI1" s="404"/>
      <c r="BYJ1" s="404"/>
      <c r="BYK1" s="404"/>
      <c r="BYL1" s="404"/>
      <c r="BYM1" s="404"/>
      <c r="BYN1" s="404"/>
      <c r="BYO1" s="404"/>
      <c r="BYP1" s="404"/>
      <c r="BYQ1" s="404"/>
      <c r="BYR1" s="404"/>
      <c r="BYS1" s="404"/>
      <c r="BYT1" s="404"/>
      <c r="BYU1" s="404"/>
      <c r="BYV1" s="404"/>
      <c r="BYW1" s="404"/>
      <c r="BYX1" s="404"/>
      <c r="BYY1" s="404"/>
      <c r="BYZ1" s="404"/>
      <c r="BZA1" s="404"/>
      <c r="BZB1" s="404"/>
      <c r="BZC1" s="404"/>
      <c r="BZD1" s="404"/>
      <c r="BZE1" s="404"/>
      <c r="BZF1" s="404"/>
      <c r="BZG1" s="404"/>
      <c r="BZH1" s="404"/>
      <c r="BZI1" s="404"/>
      <c r="BZJ1" s="404"/>
      <c r="BZK1" s="404"/>
      <c r="BZL1" s="404"/>
      <c r="BZM1" s="404"/>
      <c r="BZN1" s="404"/>
      <c r="BZO1" s="404"/>
      <c r="BZP1" s="404"/>
      <c r="BZQ1" s="404"/>
      <c r="BZR1" s="404"/>
      <c r="BZS1" s="404"/>
      <c r="BZT1" s="404"/>
      <c r="BZU1" s="404"/>
      <c r="BZV1" s="404"/>
      <c r="BZW1" s="404"/>
      <c r="BZX1" s="404"/>
      <c r="BZY1" s="404"/>
      <c r="BZZ1" s="404"/>
      <c r="CAA1" s="404"/>
      <c r="CAB1" s="404"/>
      <c r="CAC1" s="404"/>
      <c r="CAD1" s="404"/>
      <c r="CAE1" s="404"/>
      <c r="CAF1" s="404"/>
      <c r="CAG1" s="404"/>
      <c r="CAH1" s="404"/>
      <c r="CAI1" s="404"/>
      <c r="CAJ1" s="404"/>
      <c r="CAK1" s="404"/>
      <c r="CAL1" s="404"/>
      <c r="CAM1" s="404"/>
      <c r="CAN1" s="404"/>
      <c r="CAO1" s="404"/>
      <c r="CAP1" s="404"/>
      <c r="CAQ1" s="404"/>
      <c r="CAR1" s="404"/>
      <c r="CAS1" s="404"/>
      <c r="CAT1" s="404"/>
      <c r="CAU1" s="404"/>
      <c r="CAV1" s="404"/>
      <c r="CAW1" s="404"/>
      <c r="CAX1" s="404"/>
      <c r="CAY1" s="404"/>
      <c r="CAZ1" s="404"/>
      <c r="CBA1" s="404"/>
      <c r="CBB1" s="404"/>
      <c r="CBC1" s="404"/>
      <c r="CBD1" s="404"/>
      <c r="CBE1" s="404"/>
      <c r="CBF1" s="404"/>
      <c r="CBG1" s="404"/>
      <c r="CBH1" s="404"/>
      <c r="CBI1" s="404"/>
      <c r="CBJ1" s="404"/>
      <c r="CBK1" s="404"/>
      <c r="CBL1" s="404"/>
      <c r="CBM1" s="404"/>
      <c r="CBN1" s="404"/>
      <c r="CBO1" s="404"/>
      <c r="CBP1" s="404"/>
      <c r="CBQ1" s="404"/>
      <c r="CBR1" s="404"/>
      <c r="CBS1" s="404"/>
      <c r="CBT1" s="404"/>
      <c r="CBU1" s="404"/>
      <c r="CBV1" s="404"/>
      <c r="CBW1" s="404"/>
      <c r="CBX1" s="404"/>
      <c r="CBY1" s="404"/>
      <c r="CBZ1" s="404"/>
      <c r="CCA1" s="404"/>
      <c r="CCB1" s="404"/>
      <c r="CCC1" s="404"/>
      <c r="CCD1" s="404"/>
      <c r="CCE1" s="404"/>
      <c r="CCF1" s="404"/>
      <c r="CCG1" s="404"/>
      <c r="CCH1" s="404"/>
      <c r="CCI1" s="404"/>
      <c r="CCJ1" s="404"/>
      <c r="CCK1" s="404"/>
      <c r="CCL1" s="404"/>
      <c r="CCM1" s="404"/>
      <c r="CCN1" s="404"/>
      <c r="CCO1" s="404"/>
      <c r="CCP1" s="404"/>
      <c r="CCQ1" s="404"/>
      <c r="CCR1" s="404"/>
      <c r="CCS1" s="404"/>
      <c r="CCT1" s="404"/>
      <c r="CCU1" s="404"/>
      <c r="CCV1" s="404"/>
      <c r="CCW1" s="404"/>
      <c r="CCX1" s="404"/>
      <c r="CCY1" s="404"/>
      <c r="CCZ1" s="404"/>
      <c r="CDA1" s="404"/>
      <c r="CDB1" s="404"/>
      <c r="CDC1" s="404"/>
      <c r="CDD1" s="404"/>
      <c r="CDE1" s="404"/>
      <c r="CDF1" s="404"/>
      <c r="CDG1" s="404"/>
      <c r="CDH1" s="404"/>
      <c r="CDI1" s="404"/>
      <c r="CDJ1" s="404"/>
      <c r="CDK1" s="404"/>
      <c r="CDL1" s="404"/>
      <c r="CDM1" s="404"/>
      <c r="CDN1" s="404"/>
      <c r="CDO1" s="404"/>
      <c r="CDP1" s="404"/>
      <c r="CDQ1" s="404"/>
      <c r="CDR1" s="404"/>
      <c r="CDS1" s="404"/>
      <c r="CDT1" s="404"/>
      <c r="CDU1" s="404"/>
      <c r="CDV1" s="404"/>
      <c r="CDW1" s="404"/>
      <c r="CDX1" s="404"/>
      <c r="CDY1" s="404"/>
      <c r="CDZ1" s="404"/>
      <c r="CEA1" s="404"/>
      <c r="CEB1" s="404"/>
      <c r="CEC1" s="404"/>
      <c r="CED1" s="404"/>
      <c r="CEE1" s="404"/>
      <c r="CEF1" s="404"/>
      <c r="CEG1" s="404"/>
      <c r="CEH1" s="404"/>
      <c r="CEI1" s="404"/>
      <c r="CEJ1" s="404"/>
      <c r="CEK1" s="404"/>
      <c r="CEL1" s="404"/>
      <c r="CEM1" s="404"/>
      <c r="CEN1" s="404"/>
      <c r="CEO1" s="404"/>
      <c r="CEP1" s="404"/>
      <c r="CEQ1" s="404"/>
      <c r="CER1" s="404"/>
      <c r="CES1" s="404"/>
      <c r="CET1" s="404"/>
      <c r="CEU1" s="404"/>
      <c r="CEV1" s="404"/>
      <c r="CEW1" s="404"/>
      <c r="CEX1" s="404"/>
      <c r="CEY1" s="404"/>
      <c r="CEZ1" s="404"/>
      <c r="CFA1" s="404"/>
      <c r="CFB1" s="404"/>
      <c r="CFC1" s="404"/>
      <c r="CFD1" s="404"/>
      <c r="CFE1" s="404"/>
      <c r="CFF1" s="404"/>
      <c r="CFG1" s="404"/>
      <c r="CFH1" s="404"/>
      <c r="CFI1" s="404"/>
      <c r="CFJ1" s="404"/>
      <c r="CFK1" s="404"/>
      <c r="CFL1" s="404"/>
      <c r="CFM1" s="404"/>
      <c r="CFN1" s="404"/>
      <c r="CFO1" s="404"/>
      <c r="CFP1" s="404"/>
      <c r="CFQ1" s="404"/>
      <c r="CFR1" s="404"/>
      <c r="CFS1" s="404"/>
      <c r="CFT1" s="404"/>
      <c r="CFU1" s="404"/>
      <c r="CFV1" s="404"/>
      <c r="CFW1" s="404"/>
      <c r="CFX1" s="404"/>
      <c r="CFY1" s="404"/>
      <c r="CFZ1" s="404"/>
      <c r="CGA1" s="404"/>
      <c r="CGB1" s="404"/>
      <c r="CGC1" s="404"/>
      <c r="CGD1" s="404"/>
      <c r="CGE1" s="404"/>
      <c r="CGF1" s="404"/>
      <c r="CGG1" s="404"/>
      <c r="CGH1" s="404"/>
      <c r="CGI1" s="404"/>
      <c r="CGJ1" s="404"/>
      <c r="CGK1" s="404"/>
      <c r="CGL1" s="404"/>
      <c r="CGM1" s="404"/>
      <c r="CGN1" s="404"/>
      <c r="CGO1" s="404"/>
      <c r="CGP1" s="404"/>
      <c r="CGQ1" s="404"/>
      <c r="CGR1" s="404"/>
      <c r="CGS1" s="404"/>
      <c r="CGT1" s="404"/>
      <c r="CGU1" s="404"/>
      <c r="CGV1" s="404"/>
      <c r="CGW1" s="404"/>
      <c r="CGX1" s="404"/>
      <c r="CGY1" s="404"/>
      <c r="CGZ1" s="404"/>
      <c r="CHA1" s="404"/>
      <c r="CHB1" s="404"/>
      <c r="CHC1" s="404"/>
      <c r="CHD1" s="404"/>
      <c r="CHE1" s="404"/>
      <c r="CHF1" s="404"/>
      <c r="CHG1" s="404"/>
      <c r="CHH1" s="404"/>
      <c r="CHI1" s="404"/>
      <c r="CHJ1" s="404"/>
      <c r="CHK1" s="404"/>
      <c r="CHL1" s="404"/>
      <c r="CHM1" s="404"/>
      <c r="CHN1" s="404"/>
      <c r="CHO1" s="404"/>
      <c r="CHP1" s="404"/>
      <c r="CHQ1" s="404"/>
      <c r="CHR1" s="404"/>
      <c r="CHS1" s="404"/>
      <c r="CHT1" s="404"/>
      <c r="CHU1" s="404"/>
      <c r="CHV1" s="404"/>
      <c r="CHW1" s="404"/>
      <c r="CHX1" s="404"/>
      <c r="CHY1" s="404"/>
      <c r="CHZ1" s="404"/>
      <c r="CIA1" s="404"/>
      <c r="CIB1" s="404"/>
      <c r="CIC1" s="404"/>
      <c r="CID1" s="404"/>
      <c r="CIE1" s="404"/>
      <c r="CIF1" s="404"/>
      <c r="CIG1" s="404"/>
      <c r="CIH1" s="404"/>
      <c r="CII1" s="404"/>
      <c r="CIJ1" s="404"/>
      <c r="CIK1" s="404"/>
      <c r="CIL1" s="404"/>
      <c r="CIM1" s="404"/>
      <c r="CIN1" s="404"/>
      <c r="CIO1" s="404"/>
      <c r="CIP1" s="404"/>
      <c r="CIQ1" s="404"/>
      <c r="CIR1" s="404"/>
      <c r="CIS1" s="404"/>
      <c r="CIT1" s="404"/>
      <c r="CIU1" s="404"/>
      <c r="CIV1" s="404"/>
      <c r="CIW1" s="404"/>
      <c r="CIX1" s="404"/>
      <c r="CIY1" s="404"/>
      <c r="CIZ1" s="404"/>
      <c r="CJA1" s="404"/>
      <c r="CJB1" s="404"/>
      <c r="CJC1" s="404"/>
      <c r="CJD1" s="404"/>
      <c r="CJE1" s="404"/>
      <c r="CJF1" s="404"/>
      <c r="CJG1" s="404"/>
      <c r="CJH1" s="404"/>
      <c r="CJI1" s="404"/>
      <c r="CJJ1" s="404"/>
      <c r="CJK1" s="404"/>
      <c r="CJL1" s="404"/>
      <c r="CJM1" s="404"/>
      <c r="CJN1" s="404"/>
      <c r="CJO1" s="404"/>
      <c r="CJP1" s="404"/>
      <c r="CJQ1" s="404"/>
      <c r="CJR1" s="404"/>
      <c r="CJS1" s="404"/>
      <c r="CJT1" s="404"/>
      <c r="CJU1" s="404"/>
      <c r="CJV1" s="404"/>
      <c r="CJW1" s="404"/>
      <c r="CJX1" s="404"/>
      <c r="CJY1" s="404"/>
      <c r="CJZ1" s="404"/>
      <c r="CKA1" s="404"/>
      <c r="CKB1" s="404"/>
      <c r="CKC1" s="404"/>
      <c r="CKD1" s="404"/>
      <c r="CKE1" s="404"/>
      <c r="CKF1" s="404"/>
      <c r="CKG1" s="404"/>
      <c r="CKH1" s="404"/>
      <c r="CKI1" s="404"/>
      <c r="CKJ1" s="404"/>
      <c r="CKK1" s="404"/>
      <c r="CKL1" s="404"/>
      <c r="CKM1" s="404"/>
      <c r="CKN1" s="404"/>
      <c r="CKO1" s="404"/>
      <c r="CKP1" s="404"/>
      <c r="CKQ1" s="404"/>
      <c r="CKR1" s="404"/>
      <c r="CKS1" s="404"/>
      <c r="CKT1" s="404"/>
      <c r="CKU1" s="404"/>
      <c r="CKV1" s="404"/>
      <c r="CKW1" s="404"/>
      <c r="CKX1" s="404"/>
      <c r="CKY1" s="404"/>
      <c r="CKZ1" s="404"/>
      <c r="CLA1" s="404"/>
      <c r="CLB1" s="404"/>
      <c r="CLC1" s="404"/>
      <c r="CLD1" s="404"/>
      <c r="CLE1" s="404"/>
      <c r="CLF1" s="404"/>
      <c r="CLG1" s="404"/>
      <c r="CLH1" s="404"/>
      <c r="CLI1" s="404"/>
      <c r="CLJ1" s="404"/>
      <c r="CLK1" s="404"/>
      <c r="CLL1" s="404"/>
      <c r="CLM1" s="404"/>
      <c r="CLN1" s="404"/>
      <c r="CLO1" s="404"/>
      <c r="CLP1" s="404"/>
      <c r="CLQ1" s="404"/>
      <c r="CLR1" s="404"/>
      <c r="CLS1" s="404"/>
      <c r="CLT1" s="404"/>
      <c r="CLU1" s="404"/>
      <c r="CLV1" s="404"/>
      <c r="CLW1" s="404"/>
      <c r="CLX1" s="404"/>
      <c r="CLY1" s="404"/>
      <c r="CLZ1" s="404"/>
      <c r="CMA1" s="404"/>
      <c r="CMB1" s="404"/>
      <c r="CMC1" s="404"/>
      <c r="CMD1" s="404"/>
      <c r="CME1" s="404"/>
      <c r="CMF1" s="404"/>
      <c r="CMG1" s="404"/>
      <c r="CMH1" s="404"/>
      <c r="CMI1" s="404"/>
      <c r="CMJ1" s="404"/>
      <c r="CMK1" s="404"/>
      <c r="CML1" s="404"/>
      <c r="CMM1" s="404"/>
      <c r="CMN1" s="404"/>
      <c r="CMO1" s="404"/>
      <c r="CMP1" s="404"/>
      <c r="CMQ1" s="404"/>
      <c r="CMR1" s="404"/>
      <c r="CMS1" s="404"/>
      <c r="CMT1" s="404"/>
      <c r="CMU1" s="404"/>
      <c r="CMV1" s="404"/>
      <c r="CMW1" s="404"/>
      <c r="CMX1" s="404"/>
      <c r="CMY1" s="404"/>
      <c r="CMZ1" s="404"/>
      <c r="CNA1" s="404"/>
      <c r="CNB1" s="404"/>
      <c r="CNC1" s="404"/>
      <c r="CND1" s="404"/>
      <c r="CNE1" s="404"/>
      <c r="CNF1" s="404"/>
      <c r="CNG1" s="404"/>
      <c r="CNH1" s="404"/>
      <c r="CNI1" s="404"/>
      <c r="CNJ1" s="404"/>
      <c r="CNK1" s="404"/>
      <c r="CNL1" s="404"/>
      <c r="CNM1" s="404"/>
      <c r="CNN1" s="404"/>
      <c r="CNO1" s="404"/>
      <c r="CNP1" s="404"/>
      <c r="CNQ1" s="404"/>
      <c r="CNR1" s="404"/>
      <c r="CNS1" s="404"/>
      <c r="CNT1" s="404"/>
      <c r="CNU1" s="404"/>
      <c r="CNV1" s="404"/>
      <c r="CNW1" s="404"/>
      <c r="CNX1" s="404"/>
      <c r="CNY1" s="404"/>
      <c r="CNZ1" s="404"/>
      <c r="COA1" s="404"/>
      <c r="COB1" s="404"/>
      <c r="COC1" s="404"/>
      <c r="COD1" s="404"/>
      <c r="COE1" s="404"/>
      <c r="COF1" s="404"/>
      <c r="COG1" s="404"/>
      <c r="COH1" s="404"/>
      <c r="COI1" s="404"/>
      <c r="COJ1" s="404"/>
      <c r="COK1" s="404"/>
      <c r="COL1" s="404"/>
      <c r="COM1" s="404"/>
      <c r="CON1" s="404"/>
      <c r="COO1" s="404"/>
      <c r="COP1" s="404"/>
      <c r="COQ1" s="404"/>
      <c r="COR1" s="404"/>
      <c r="COS1" s="404"/>
      <c r="COT1" s="404"/>
      <c r="COU1" s="404"/>
      <c r="COV1" s="404"/>
      <c r="COW1" s="404"/>
      <c r="COX1" s="404"/>
      <c r="COY1" s="404"/>
      <c r="COZ1" s="404"/>
      <c r="CPA1" s="404"/>
      <c r="CPB1" s="404"/>
      <c r="CPC1" s="404"/>
      <c r="CPD1" s="404"/>
      <c r="CPE1" s="404"/>
      <c r="CPF1" s="404"/>
      <c r="CPG1" s="404"/>
      <c r="CPH1" s="404"/>
      <c r="CPI1" s="404"/>
      <c r="CPJ1" s="404"/>
      <c r="CPK1" s="404"/>
      <c r="CPL1" s="404"/>
      <c r="CPM1" s="404"/>
      <c r="CPN1" s="404"/>
      <c r="CPO1" s="404"/>
      <c r="CPP1" s="404"/>
      <c r="CPQ1" s="404"/>
      <c r="CPR1" s="404"/>
      <c r="CPS1" s="404"/>
      <c r="CPT1" s="404"/>
      <c r="CPU1" s="404"/>
      <c r="CPV1" s="404"/>
      <c r="CPW1" s="404"/>
      <c r="CPX1" s="404"/>
      <c r="CPY1" s="404"/>
      <c r="CPZ1" s="404"/>
      <c r="CQA1" s="404"/>
      <c r="CQB1" s="404"/>
      <c r="CQC1" s="404"/>
      <c r="CQD1" s="404"/>
      <c r="CQE1" s="404"/>
      <c r="CQF1" s="404"/>
      <c r="CQG1" s="404"/>
      <c r="CQH1" s="404"/>
      <c r="CQI1" s="404"/>
      <c r="CQJ1" s="404"/>
      <c r="CQK1" s="404"/>
      <c r="CQL1" s="404"/>
      <c r="CQM1" s="404"/>
      <c r="CQN1" s="404"/>
      <c r="CQO1" s="404"/>
      <c r="CQP1" s="404"/>
      <c r="CQQ1" s="404"/>
      <c r="CQR1" s="404"/>
      <c r="CQS1" s="404"/>
      <c r="CQT1" s="404"/>
      <c r="CQU1" s="404"/>
      <c r="CQV1" s="404"/>
      <c r="CQW1" s="404"/>
      <c r="CQX1" s="404"/>
      <c r="CQY1" s="404"/>
      <c r="CQZ1" s="404"/>
      <c r="CRA1" s="404"/>
      <c r="CRB1" s="404"/>
      <c r="CRC1" s="404"/>
      <c r="CRD1" s="404"/>
      <c r="CRE1" s="404"/>
      <c r="CRF1" s="404"/>
      <c r="CRG1" s="404"/>
      <c r="CRH1" s="404"/>
      <c r="CRI1" s="404"/>
      <c r="CRJ1" s="404"/>
      <c r="CRK1" s="404"/>
      <c r="CRL1" s="404"/>
      <c r="CRM1" s="404"/>
      <c r="CRN1" s="404"/>
      <c r="CRO1" s="404"/>
      <c r="CRP1" s="404"/>
      <c r="CRQ1" s="404"/>
      <c r="CRR1" s="404"/>
      <c r="CRS1" s="404"/>
      <c r="CRT1" s="404"/>
      <c r="CRU1" s="404"/>
      <c r="CRV1" s="404"/>
      <c r="CRW1" s="404"/>
      <c r="CRX1" s="404"/>
      <c r="CRY1" s="404"/>
      <c r="CRZ1" s="404"/>
      <c r="CSA1" s="404"/>
      <c r="CSB1" s="404"/>
      <c r="CSC1" s="404"/>
      <c r="CSD1" s="404"/>
      <c r="CSE1" s="404"/>
      <c r="CSF1" s="404"/>
      <c r="CSG1" s="404"/>
      <c r="CSH1" s="404"/>
      <c r="CSI1" s="404"/>
      <c r="CSJ1" s="404"/>
      <c r="CSK1" s="404"/>
      <c r="CSL1" s="404"/>
      <c r="CSM1" s="404"/>
      <c r="CSN1" s="404"/>
      <c r="CSO1" s="404"/>
      <c r="CSP1" s="404"/>
      <c r="CSQ1" s="404"/>
      <c r="CSR1" s="404"/>
      <c r="CSS1" s="404"/>
      <c r="CST1" s="404"/>
      <c r="CSU1" s="404"/>
      <c r="CSV1" s="404"/>
      <c r="CSW1" s="404"/>
      <c r="CSX1" s="404"/>
      <c r="CSY1" s="404"/>
      <c r="CSZ1" s="404"/>
      <c r="CTA1" s="404"/>
      <c r="CTB1" s="404"/>
      <c r="CTC1" s="404"/>
      <c r="CTD1" s="404"/>
      <c r="CTE1" s="404"/>
      <c r="CTF1" s="404"/>
      <c r="CTG1" s="404"/>
      <c r="CTH1" s="404"/>
      <c r="CTI1" s="404"/>
      <c r="CTJ1" s="404"/>
      <c r="CTK1" s="404"/>
      <c r="CTL1" s="404"/>
      <c r="CTM1" s="404"/>
      <c r="CTN1" s="404"/>
      <c r="CTO1" s="404"/>
      <c r="CTP1" s="404"/>
      <c r="CTQ1" s="404"/>
      <c r="CTR1" s="404"/>
      <c r="CTS1" s="404"/>
      <c r="CTT1" s="404"/>
      <c r="CTU1" s="404"/>
      <c r="CTV1" s="404"/>
      <c r="CTW1" s="404"/>
      <c r="CTX1" s="404"/>
      <c r="CTY1" s="404"/>
      <c r="CTZ1" s="404"/>
      <c r="CUA1" s="404"/>
      <c r="CUB1" s="404"/>
      <c r="CUC1" s="404"/>
      <c r="CUD1" s="404"/>
      <c r="CUE1" s="404"/>
      <c r="CUF1" s="404"/>
      <c r="CUG1" s="404"/>
      <c r="CUH1" s="404"/>
      <c r="CUI1" s="404"/>
      <c r="CUJ1" s="404"/>
      <c r="CUK1" s="404"/>
      <c r="CUL1" s="404"/>
      <c r="CUM1" s="404"/>
      <c r="CUN1" s="404"/>
      <c r="CUO1" s="404"/>
      <c r="CUP1" s="404"/>
      <c r="CUQ1" s="404"/>
      <c r="CUR1" s="404"/>
      <c r="CUS1" s="404"/>
      <c r="CUT1" s="404"/>
      <c r="CUU1" s="404"/>
      <c r="CUV1" s="404"/>
      <c r="CUW1" s="404"/>
      <c r="CUX1" s="404"/>
      <c r="CUY1" s="404"/>
      <c r="CUZ1" s="404"/>
      <c r="CVA1" s="404"/>
      <c r="CVB1" s="404"/>
      <c r="CVC1" s="404"/>
      <c r="CVD1" s="404"/>
      <c r="CVE1" s="404"/>
      <c r="CVF1" s="404"/>
      <c r="CVG1" s="404"/>
      <c r="CVH1" s="404"/>
      <c r="CVI1" s="404"/>
      <c r="CVJ1" s="404"/>
      <c r="CVK1" s="404"/>
      <c r="CVL1" s="404"/>
      <c r="CVM1" s="404"/>
      <c r="CVN1" s="404"/>
      <c r="CVO1" s="404"/>
      <c r="CVP1" s="404"/>
      <c r="CVQ1" s="404"/>
      <c r="CVR1" s="404"/>
      <c r="CVS1" s="404"/>
      <c r="CVT1" s="404"/>
      <c r="CVU1" s="404"/>
      <c r="CVV1" s="404"/>
      <c r="CVW1" s="404"/>
      <c r="CVX1" s="404"/>
      <c r="CVY1" s="404"/>
      <c r="CVZ1" s="404"/>
      <c r="CWA1" s="404"/>
      <c r="CWB1" s="404"/>
      <c r="CWC1" s="404"/>
      <c r="CWD1" s="404"/>
      <c r="CWE1" s="404"/>
      <c r="CWF1" s="404"/>
      <c r="CWG1" s="404"/>
      <c r="CWH1" s="404"/>
      <c r="CWI1" s="404"/>
      <c r="CWJ1" s="404"/>
      <c r="CWK1" s="404"/>
      <c r="CWL1" s="404"/>
      <c r="CWM1" s="404"/>
      <c r="CWN1" s="404"/>
      <c r="CWO1" s="404"/>
      <c r="CWP1" s="404"/>
      <c r="CWQ1" s="404"/>
      <c r="CWR1" s="404"/>
      <c r="CWS1" s="404"/>
      <c r="CWT1" s="404"/>
      <c r="CWU1" s="404"/>
      <c r="CWV1" s="404"/>
      <c r="CWW1" s="404"/>
      <c r="CWX1" s="404"/>
      <c r="CWY1" s="404"/>
      <c r="CWZ1" s="404"/>
      <c r="CXA1" s="404"/>
      <c r="CXB1" s="404"/>
      <c r="CXC1" s="404"/>
      <c r="CXD1" s="404"/>
      <c r="CXE1" s="404"/>
      <c r="CXF1" s="404"/>
      <c r="CXG1" s="404"/>
      <c r="CXH1" s="404"/>
      <c r="CXI1" s="404"/>
      <c r="CXJ1" s="404"/>
      <c r="CXK1" s="404"/>
      <c r="CXL1" s="404"/>
      <c r="CXM1" s="404"/>
      <c r="CXN1" s="404"/>
      <c r="CXO1" s="404"/>
      <c r="CXP1" s="404"/>
      <c r="CXQ1" s="404"/>
      <c r="CXR1" s="404"/>
      <c r="CXS1" s="404"/>
      <c r="CXT1" s="404"/>
      <c r="CXU1" s="404"/>
      <c r="CXV1" s="404"/>
      <c r="CXW1" s="404"/>
      <c r="CXX1" s="404"/>
      <c r="CXY1" s="404"/>
      <c r="CXZ1" s="404"/>
      <c r="CYA1" s="404"/>
      <c r="CYB1" s="404"/>
      <c r="CYC1" s="404"/>
      <c r="CYD1" s="404"/>
      <c r="CYE1" s="404"/>
      <c r="CYF1" s="404"/>
      <c r="CYG1" s="404"/>
      <c r="CYH1" s="404"/>
      <c r="CYI1" s="404"/>
      <c r="CYJ1" s="404"/>
      <c r="CYK1" s="404"/>
      <c r="CYL1" s="404"/>
      <c r="CYM1" s="404"/>
      <c r="CYN1" s="404"/>
      <c r="CYO1" s="404"/>
      <c r="CYP1" s="404"/>
      <c r="CYQ1" s="404"/>
      <c r="CYR1" s="404"/>
      <c r="CYS1" s="404"/>
      <c r="CYT1" s="404"/>
      <c r="CYU1" s="404"/>
      <c r="CYV1" s="404"/>
      <c r="CYW1" s="404"/>
      <c r="CYX1" s="404"/>
      <c r="CYY1" s="404"/>
      <c r="CYZ1" s="404"/>
      <c r="CZA1" s="404"/>
      <c r="CZB1" s="404"/>
      <c r="CZC1" s="404"/>
      <c r="CZD1" s="404"/>
      <c r="CZE1" s="404"/>
      <c r="CZF1" s="404"/>
      <c r="CZG1" s="404"/>
      <c r="CZH1" s="404"/>
      <c r="CZI1" s="404"/>
      <c r="CZJ1" s="404"/>
      <c r="CZK1" s="404"/>
      <c r="CZL1" s="404"/>
      <c r="CZM1" s="404"/>
      <c r="CZN1" s="404"/>
      <c r="CZO1" s="404"/>
      <c r="CZP1" s="404"/>
      <c r="CZQ1" s="404"/>
      <c r="CZR1" s="404"/>
      <c r="CZS1" s="404"/>
      <c r="CZT1" s="404"/>
      <c r="CZU1" s="404"/>
      <c r="CZV1" s="404"/>
      <c r="CZW1" s="404"/>
      <c r="CZX1" s="404"/>
      <c r="CZY1" s="404"/>
      <c r="CZZ1" s="404"/>
      <c r="DAA1" s="404"/>
      <c r="DAB1" s="404"/>
      <c r="DAC1" s="404"/>
      <c r="DAD1" s="404"/>
      <c r="DAE1" s="404"/>
      <c r="DAF1" s="404"/>
      <c r="DAG1" s="404"/>
      <c r="DAH1" s="404"/>
      <c r="DAI1" s="404"/>
      <c r="DAJ1" s="404"/>
      <c r="DAK1" s="404"/>
      <c r="DAL1" s="404"/>
      <c r="DAM1" s="404"/>
      <c r="DAN1" s="404"/>
      <c r="DAO1" s="404"/>
      <c r="DAP1" s="404"/>
      <c r="DAQ1" s="404"/>
      <c r="DAR1" s="404"/>
      <c r="DAS1" s="404"/>
      <c r="DAT1" s="404"/>
      <c r="DAU1" s="404"/>
      <c r="DAV1" s="404"/>
      <c r="DAW1" s="404"/>
      <c r="DAX1" s="404"/>
      <c r="DAY1" s="404"/>
      <c r="DAZ1" s="404"/>
      <c r="DBA1" s="404"/>
      <c r="DBB1" s="404"/>
      <c r="DBC1" s="404"/>
      <c r="DBD1" s="404"/>
      <c r="DBE1" s="404"/>
      <c r="DBF1" s="404"/>
      <c r="DBG1" s="404"/>
      <c r="DBH1" s="404"/>
      <c r="DBI1" s="404"/>
      <c r="DBJ1" s="404"/>
      <c r="DBK1" s="404"/>
      <c r="DBL1" s="404"/>
      <c r="DBM1" s="404"/>
      <c r="DBN1" s="404"/>
      <c r="DBO1" s="404"/>
      <c r="DBP1" s="404"/>
      <c r="DBQ1" s="404"/>
      <c r="DBR1" s="404"/>
      <c r="DBS1" s="404"/>
      <c r="DBT1" s="404"/>
      <c r="DBU1" s="404"/>
      <c r="DBV1" s="404"/>
      <c r="DBW1" s="404"/>
      <c r="DBX1" s="404"/>
      <c r="DBY1" s="404"/>
      <c r="DBZ1" s="404"/>
      <c r="DCA1" s="404"/>
      <c r="DCB1" s="404"/>
      <c r="DCC1" s="404"/>
      <c r="DCD1" s="404"/>
      <c r="DCE1" s="404"/>
      <c r="DCF1" s="404"/>
      <c r="DCG1" s="404"/>
      <c r="DCH1" s="404"/>
      <c r="DCI1" s="404"/>
      <c r="DCJ1" s="404"/>
      <c r="DCK1" s="404"/>
      <c r="DCL1" s="404"/>
      <c r="DCM1" s="404"/>
      <c r="DCN1" s="404"/>
      <c r="DCO1" s="404"/>
      <c r="DCP1" s="404"/>
      <c r="DCQ1" s="404"/>
      <c r="DCR1" s="404"/>
      <c r="DCS1" s="404"/>
      <c r="DCT1" s="404"/>
      <c r="DCU1" s="404"/>
      <c r="DCV1" s="404"/>
      <c r="DCW1" s="404"/>
      <c r="DCX1" s="404"/>
      <c r="DCY1" s="404"/>
      <c r="DCZ1" s="404"/>
      <c r="DDA1" s="404"/>
      <c r="DDB1" s="404"/>
      <c r="DDC1" s="404"/>
      <c r="DDD1" s="404"/>
      <c r="DDE1" s="404"/>
      <c r="DDF1" s="404"/>
      <c r="DDG1" s="404"/>
      <c r="DDH1" s="404"/>
      <c r="DDI1" s="404"/>
      <c r="DDJ1" s="404"/>
      <c r="DDK1" s="404"/>
      <c r="DDL1" s="404"/>
      <c r="DDM1" s="404"/>
      <c r="DDN1" s="404"/>
      <c r="DDO1" s="404"/>
      <c r="DDP1" s="404"/>
      <c r="DDQ1" s="404"/>
      <c r="DDR1" s="404"/>
      <c r="DDS1" s="404"/>
      <c r="DDT1" s="404"/>
      <c r="DDU1" s="404"/>
      <c r="DDV1" s="404"/>
      <c r="DDW1" s="404"/>
      <c r="DDX1" s="404"/>
      <c r="DDY1" s="404"/>
      <c r="DDZ1" s="404"/>
      <c r="DEA1" s="404"/>
      <c r="DEB1" s="404"/>
      <c r="DEC1" s="404"/>
      <c r="DED1" s="404"/>
      <c r="DEE1" s="404"/>
      <c r="DEF1" s="404"/>
      <c r="DEG1" s="404"/>
      <c r="DEH1" s="404"/>
      <c r="DEI1" s="404"/>
      <c r="DEJ1" s="404"/>
      <c r="DEK1" s="404"/>
      <c r="DEL1" s="404"/>
      <c r="DEM1" s="404"/>
      <c r="DEN1" s="404"/>
      <c r="DEO1" s="404"/>
      <c r="DEP1" s="404"/>
      <c r="DEQ1" s="404"/>
      <c r="DER1" s="404"/>
      <c r="DES1" s="404"/>
      <c r="DET1" s="404"/>
      <c r="DEU1" s="404"/>
      <c r="DEV1" s="404"/>
      <c r="DEW1" s="404"/>
      <c r="DEX1" s="404"/>
      <c r="DEY1" s="404"/>
      <c r="DEZ1" s="404"/>
      <c r="DFA1" s="404"/>
      <c r="DFB1" s="404"/>
      <c r="DFC1" s="404"/>
      <c r="DFD1" s="404"/>
      <c r="DFE1" s="404"/>
      <c r="DFF1" s="404"/>
      <c r="DFG1" s="404"/>
      <c r="DFH1" s="404"/>
      <c r="DFI1" s="404"/>
      <c r="DFJ1" s="404"/>
      <c r="DFK1" s="404"/>
      <c r="DFL1" s="404"/>
      <c r="DFM1" s="404"/>
      <c r="DFN1" s="404"/>
      <c r="DFO1" s="404"/>
      <c r="DFP1" s="404"/>
      <c r="DFQ1" s="404"/>
      <c r="DFR1" s="404"/>
      <c r="DFS1" s="404"/>
      <c r="DFT1" s="404"/>
      <c r="DFU1" s="404"/>
      <c r="DFV1" s="404"/>
      <c r="DFW1" s="404"/>
      <c r="DFX1" s="404"/>
      <c r="DFY1" s="404"/>
      <c r="DFZ1" s="404"/>
      <c r="DGA1" s="404"/>
      <c r="DGB1" s="404"/>
      <c r="DGC1" s="404"/>
      <c r="DGD1" s="404"/>
      <c r="DGE1" s="404"/>
      <c r="DGF1" s="404"/>
      <c r="DGG1" s="404"/>
      <c r="DGH1" s="404"/>
      <c r="DGI1" s="404"/>
      <c r="DGJ1" s="404"/>
      <c r="DGK1" s="404"/>
      <c r="DGL1" s="404"/>
      <c r="DGM1" s="404"/>
      <c r="DGN1" s="404"/>
      <c r="DGO1" s="404"/>
      <c r="DGP1" s="404"/>
      <c r="DGQ1" s="404"/>
      <c r="DGR1" s="404"/>
      <c r="DGS1" s="404"/>
      <c r="DGT1" s="404"/>
      <c r="DGU1" s="404"/>
      <c r="DGV1" s="404"/>
      <c r="DGW1" s="404"/>
      <c r="DGX1" s="404"/>
      <c r="DGY1" s="404"/>
      <c r="DGZ1" s="404"/>
      <c r="DHA1" s="404"/>
      <c r="DHB1" s="404"/>
      <c r="DHC1" s="404"/>
      <c r="DHD1" s="404"/>
      <c r="DHE1" s="404"/>
      <c r="DHF1" s="404"/>
      <c r="DHG1" s="404"/>
      <c r="DHH1" s="404"/>
      <c r="DHI1" s="404"/>
      <c r="DHJ1" s="404"/>
      <c r="DHK1" s="404"/>
      <c r="DHL1" s="404"/>
      <c r="DHM1" s="404"/>
      <c r="DHN1" s="404"/>
      <c r="DHO1" s="404"/>
      <c r="DHP1" s="404"/>
      <c r="DHQ1" s="404"/>
      <c r="DHR1" s="404"/>
      <c r="DHS1" s="404"/>
      <c r="DHT1" s="404"/>
      <c r="DHU1" s="404"/>
      <c r="DHV1" s="404"/>
      <c r="DHW1" s="404"/>
      <c r="DHX1" s="404"/>
      <c r="DHY1" s="404"/>
      <c r="DHZ1" s="404"/>
      <c r="DIA1" s="404"/>
      <c r="DIB1" s="404"/>
      <c r="DIC1" s="404"/>
      <c r="DID1" s="404"/>
      <c r="DIE1" s="404"/>
      <c r="DIF1" s="404"/>
      <c r="DIG1" s="404"/>
      <c r="DIH1" s="404"/>
      <c r="DII1" s="404"/>
      <c r="DIJ1" s="404"/>
      <c r="DIK1" s="404"/>
      <c r="DIL1" s="404"/>
      <c r="DIM1" s="404"/>
      <c r="DIN1" s="404"/>
      <c r="DIO1" s="404"/>
      <c r="DIP1" s="404"/>
      <c r="DIQ1" s="404"/>
      <c r="DIR1" s="404"/>
      <c r="DIS1" s="404"/>
      <c r="DIT1" s="404"/>
      <c r="DIU1" s="404"/>
      <c r="DIV1" s="404"/>
      <c r="DIW1" s="404"/>
      <c r="DIX1" s="404"/>
      <c r="DIY1" s="404"/>
      <c r="DIZ1" s="404"/>
      <c r="DJA1" s="404"/>
      <c r="DJB1" s="404"/>
      <c r="DJC1" s="404"/>
      <c r="DJD1" s="404"/>
      <c r="DJE1" s="404"/>
      <c r="DJF1" s="404"/>
      <c r="DJG1" s="404"/>
      <c r="DJH1" s="404"/>
      <c r="DJI1" s="404"/>
      <c r="DJJ1" s="404"/>
      <c r="DJK1" s="404"/>
      <c r="DJL1" s="404"/>
      <c r="DJM1" s="404"/>
      <c r="DJN1" s="404"/>
      <c r="DJO1" s="404"/>
      <c r="DJP1" s="404"/>
      <c r="DJQ1" s="404"/>
      <c r="DJR1" s="404"/>
      <c r="DJS1" s="404"/>
      <c r="DJT1" s="404"/>
      <c r="DJU1" s="404"/>
      <c r="DJV1" s="404"/>
      <c r="DJW1" s="404"/>
      <c r="DJX1" s="404"/>
      <c r="DJY1" s="404"/>
      <c r="DJZ1" s="404"/>
      <c r="DKA1" s="404"/>
      <c r="DKB1" s="404"/>
      <c r="DKC1" s="404"/>
      <c r="DKD1" s="404"/>
      <c r="DKE1" s="404"/>
      <c r="DKF1" s="404"/>
      <c r="DKG1" s="404"/>
      <c r="DKH1" s="404"/>
      <c r="DKI1" s="404"/>
      <c r="DKJ1" s="404"/>
      <c r="DKK1" s="404"/>
      <c r="DKL1" s="404"/>
      <c r="DKM1" s="404"/>
      <c r="DKN1" s="404"/>
      <c r="DKO1" s="404"/>
      <c r="DKP1" s="404"/>
      <c r="DKQ1" s="404"/>
      <c r="DKR1" s="404"/>
      <c r="DKS1" s="404"/>
      <c r="DKT1" s="404"/>
      <c r="DKU1" s="404"/>
      <c r="DKV1" s="404"/>
      <c r="DKW1" s="404"/>
      <c r="DKX1" s="404"/>
      <c r="DKY1" s="404"/>
      <c r="DKZ1" s="404"/>
      <c r="DLA1" s="404"/>
      <c r="DLB1" s="404"/>
      <c r="DLC1" s="404"/>
      <c r="DLD1" s="404"/>
      <c r="DLE1" s="404"/>
      <c r="DLF1" s="404"/>
      <c r="DLG1" s="404"/>
      <c r="DLH1" s="404"/>
      <c r="DLI1" s="404"/>
      <c r="DLJ1" s="404"/>
      <c r="DLK1" s="404"/>
      <c r="DLL1" s="404"/>
      <c r="DLM1" s="404"/>
      <c r="DLN1" s="404"/>
      <c r="DLO1" s="404"/>
      <c r="DLP1" s="404"/>
      <c r="DLQ1" s="404"/>
      <c r="DLR1" s="404"/>
      <c r="DLS1" s="404"/>
      <c r="DLT1" s="404"/>
      <c r="DLU1" s="404"/>
      <c r="DLV1" s="404"/>
      <c r="DLW1" s="404"/>
      <c r="DLX1" s="404"/>
      <c r="DLY1" s="404"/>
      <c r="DLZ1" s="404"/>
      <c r="DMA1" s="404"/>
      <c r="DMB1" s="404"/>
      <c r="DMC1" s="404"/>
      <c r="DMD1" s="404"/>
      <c r="DME1" s="404"/>
      <c r="DMF1" s="404"/>
      <c r="DMG1" s="404"/>
      <c r="DMH1" s="404"/>
      <c r="DMI1" s="404"/>
      <c r="DMJ1" s="404"/>
      <c r="DMK1" s="404"/>
      <c r="DML1" s="404"/>
      <c r="DMM1" s="404"/>
      <c r="DMN1" s="404"/>
      <c r="DMO1" s="404"/>
      <c r="DMP1" s="404"/>
      <c r="DMQ1" s="404"/>
      <c r="DMR1" s="404"/>
      <c r="DMS1" s="404"/>
      <c r="DMT1" s="404"/>
      <c r="DMU1" s="404"/>
      <c r="DMV1" s="404"/>
      <c r="DMW1" s="404"/>
      <c r="DMX1" s="404"/>
      <c r="DMY1" s="404"/>
      <c r="DMZ1" s="404"/>
      <c r="DNA1" s="404"/>
      <c r="DNB1" s="404"/>
      <c r="DNC1" s="404"/>
      <c r="DND1" s="404"/>
      <c r="DNE1" s="404"/>
      <c r="DNF1" s="404"/>
      <c r="DNG1" s="404"/>
      <c r="DNH1" s="404"/>
      <c r="DNI1" s="404"/>
      <c r="DNJ1" s="404"/>
      <c r="DNK1" s="404"/>
      <c r="DNL1" s="404"/>
      <c r="DNM1" s="404"/>
      <c r="DNN1" s="404"/>
      <c r="DNO1" s="404"/>
      <c r="DNP1" s="404"/>
      <c r="DNQ1" s="404"/>
      <c r="DNR1" s="404"/>
      <c r="DNS1" s="404"/>
      <c r="DNT1" s="404"/>
      <c r="DNU1" s="404"/>
      <c r="DNV1" s="404"/>
      <c r="DNW1" s="404"/>
      <c r="DNX1" s="404"/>
      <c r="DNY1" s="404"/>
      <c r="DNZ1" s="404"/>
      <c r="DOA1" s="404"/>
      <c r="DOB1" s="404"/>
      <c r="DOC1" s="404"/>
      <c r="DOD1" s="404"/>
      <c r="DOE1" s="404"/>
      <c r="DOF1" s="404"/>
      <c r="DOG1" s="404"/>
      <c r="DOH1" s="404"/>
      <c r="DOI1" s="404"/>
      <c r="DOJ1" s="404"/>
      <c r="DOK1" s="404"/>
      <c r="DOL1" s="404"/>
      <c r="DOM1" s="404"/>
      <c r="DON1" s="404"/>
      <c r="DOO1" s="404"/>
      <c r="DOP1" s="404"/>
      <c r="DOQ1" s="404"/>
      <c r="DOR1" s="404"/>
      <c r="DOS1" s="404"/>
      <c r="DOT1" s="404"/>
      <c r="DOU1" s="404"/>
      <c r="DOV1" s="404"/>
      <c r="DOW1" s="404"/>
      <c r="DOX1" s="404"/>
      <c r="DOY1" s="404"/>
      <c r="DOZ1" s="404"/>
      <c r="DPA1" s="404"/>
      <c r="DPB1" s="404"/>
      <c r="DPC1" s="404"/>
      <c r="DPD1" s="404"/>
      <c r="DPE1" s="404"/>
      <c r="DPF1" s="404"/>
      <c r="DPG1" s="404"/>
      <c r="DPH1" s="404"/>
      <c r="DPI1" s="404"/>
      <c r="DPJ1" s="404"/>
      <c r="DPK1" s="404"/>
      <c r="DPL1" s="404"/>
      <c r="DPM1" s="404"/>
      <c r="DPN1" s="404"/>
      <c r="DPO1" s="404"/>
      <c r="DPP1" s="404"/>
      <c r="DPQ1" s="404"/>
      <c r="DPR1" s="404"/>
      <c r="DPS1" s="404"/>
      <c r="DPT1" s="404"/>
      <c r="DPU1" s="404"/>
      <c r="DPV1" s="404"/>
      <c r="DPW1" s="404"/>
      <c r="DPX1" s="404"/>
      <c r="DPY1" s="404"/>
      <c r="DPZ1" s="404"/>
      <c r="DQA1" s="404"/>
      <c r="DQB1" s="404"/>
      <c r="DQC1" s="404"/>
      <c r="DQD1" s="404"/>
      <c r="DQE1" s="404"/>
      <c r="DQF1" s="404"/>
      <c r="DQG1" s="404"/>
      <c r="DQH1" s="404"/>
      <c r="DQI1" s="404"/>
      <c r="DQJ1" s="404"/>
      <c r="DQK1" s="404"/>
      <c r="DQL1" s="404"/>
      <c r="DQM1" s="404"/>
      <c r="DQN1" s="404"/>
      <c r="DQO1" s="404"/>
      <c r="DQP1" s="404"/>
      <c r="DQQ1" s="404"/>
      <c r="DQR1" s="404"/>
      <c r="DQS1" s="404"/>
      <c r="DQT1" s="404"/>
      <c r="DQU1" s="404"/>
      <c r="DQV1" s="404"/>
      <c r="DQW1" s="404"/>
      <c r="DQX1" s="404"/>
      <c r="DQY1" s="404"/>
      <c r="DQZ1" s="404"/>
      <c r="DRA1" s="404"/>
      <c r="DRB1" s="404"/>
      <c r="DRC1" s="404"/>
      <c r="DRD1" s="404"/>
      <c r="DRE1" s="404"/>
      <c r="DRF1" s="404"/>
      <c r="DRG1" s="404"/>
      <c r="DRH1" s="404"/>
      <c r="DRI1" s="404"/>
      <c r="DRJ1" s="404"/>
      <c r="DRK1" s="404"/>
      <c r="DRL1" s="404"/>
      <c r="DRM1" s="404"/>
      <c r="DRN1" s="404"/>
      <c r="DRO1" s="404"/>
      <c r="DRP1" s="404"/>
      <c r="DRQ1" s="404"/>
      <c r="DRR1" s="404"/>
      <c r="DRS1" s="404"/>
      <c r="DRT1" s="404"/>
      <c r="DRU1" s="404"/>
      <c r="DRV1" s="404"/>
      <c r="DRW1" s="404"/>
      <c r="DRX1" s="404"/>
      <c r="DRY1" s="404"/>
      <c r="DRZ1" s="404"/>
      <c r="DSA1" s="404"/>
      <c r="DSB1" s="404"/>
      <c r="DSC1" s="404"/>
      <c r="DSD1" s="404"/>
      <c r="DSE1" s="404"/>
      <c r="DSF1" s="404"/>
      <c r="DSG1" s="404"/>
      <c r="DSH1" s="404"/>
      <c r="DSI1" s="404"/>
      <c r="DSJ1" s="404"/>
      <c r="DSK1" s="404"/>
      <c r="DSL1" s="404"/>
      <c r="DSM1" s="404"/>
      <c r="DSN1" s="404"/>
      <c r="DSO1" s="404"/>
      <c r="DSP1" s="404"/>
      <c r="DSQ1" s="404"/>
      <c r="DSR1" s="404"/>
      <c r="DSS1" s="404"/>
      <c r="DST1" s="404"/>
      <c r="DSU1" s="404"/>
      <c r="DSV1" s="404"/>
      <c r="DSW1" s="404"/>
      <c r="DSX1" s="404"/>
      <c r="DSY1" s="404"/>
      <c r="DSZ1" s="404"/>
      <c r="DTA1" s="404"/>
      <c r="DTB1" s="404"/>
      <c r="DTC1" s="404"/>
      <c r="DTD1" s="404"/>
      <c r="DTE1" s="404"/>
      <c r="DTF1" s="404"/>
      <c r="DTG1" s="404"/>
      <c r="DTH1" s="404"/>
      <c r="DTI1" s="404"/>
      <c r="DTJ1" s="404"/>
      <c r="DTK1" s="404"/>
      <c r="DTL1" s="404"/>
      <c r="DTM1" s="404"/>
      <c r="DTN1" s="404"/>
      <c r="DTO1" s="404"/>
      <c r="DTP1" s="404"/>
      <c r="DTQ1" s="404"/>
      <c r="DTR1" s="404"/>
      <c r="DTS1" s="404"/>
      <c r="DTT1" s="404"/>
      <c r="DTU1" s="404"/>
      <c r="DTV1" s="404"/>
      <c r="DTW1" s="404"/>
      <c r="DTX1" s="404"/>
      <c r="DTY1" s="404"/>
      <c r="DTZ1" s="404"/>
      <c r="DUA1" s="404"/>
      <c r="DUB1" s="404"/>
      <c r="DUC1" s="404"/>
      <c r="DUD1" s="404"/>
      <c r="DUE1" s="404"/>
      <c r="DUF1" s="404"/>
      <c r="DUG1" s="404"/>
      <c r="DUH1" s="404"/>
      <c r="DUI1" s="404"/>
      <c r="DUJ1" s="404"/>
      <c r="DUK1" s="404"/>
      <c r="DUL1" s="404"/>
      <c r="DUM1" s="404"/>
      <c r="DUN1" s="404"/>
      <c r="DUO1" s="404"/>
      <c r="DUP1" s="404"/>
      <c r="DUQ1" s="404"/>
      <c r="DUR1" s="404"/>
      <c r="DUS1" s="404"/>
      <c r="DUT1" s="404"/>
      <c r="DUU1" s="404"/>
      <c r="DUV1" s="404"/>
      <c r="DUW1" s="404"/>
      <c r="DUX1" s="404"/>
      <c r="DUY1" s="404"/>
      <c r="DUZ1" s="404"/>
      <c r="DVA1" s="404"/>
      <c r="DVB1" s="404"/>
      <c r="DVC1" s="404"/>
      <c r="DVD1" s="404"/>
      <c r="DVE1" s="404"/>
      <c r="DVF1" s="404"/>
      <c r="DVG1" s="404"/>
      <c r="DVH1" s="404"/>
      <c r="DVI1" s="404"/>
      <c r="DVJ1" s="404"/>
      <c r="DVK1" s="404"/>
      <c r="DVL1" s="404"/>
      <c r="DVM1" s="404"/>
      <c r="DVN1" s="404"/>
      <c r="DVO1" s="404"/>
      <c r="DVP1" s="404"/>
      <c r="DVQ1" s="404"/>
      <c r="DVR1" s="404"/>
      <c r="DVS1" s="404"/>
      <c r="DVT1" s="404"/>
      <c r="DVU1" s="404"/>
      <c r="DVV1" s="404"/>
      <c r="DVW1" s="404"/>
      <c r="DVX1" s="404"/>
      <c r="DVY1" s="404"/>
      <c r="DVZ1" s="404"/>
      <c r="DWA1" s="404"/>
      <c r="DWB1" s="404"/>
      <c r="DWC1" s="404"/>
      <c r="DWD1" s="404"/>
      <c r="DWE1" s="404"/>
      <c r="DWF1" s="404"/>
      <c r="DWG1" s="404"/>
      <c r="DWH1" s="404"/>
      <c r="DWI1" s="404"/>
      <c r="DWJ1" s="404"/>
      <c r="DWK1" s="404"/>
      <c r="DWL1" s="404"/>
      <c r="DWM1" s="404"/>
      <c r="DWN1" s="404"/>
      <c r="DWO1" s="404"/>
      <c r="DWP1" s="404"/>
      <c r="DWQ1" s="404"/>
      <c r="DWR1" s="404"/>
      <c r="DWS1" s="404"/>
      <c r="DWT1" s="404"/>
      <c r="DWU1" s="404"/>
      <c r="DWV1" s="404"/>
      <c r="DWW1" s="404"/>
      <c r="DWX1" s="404"/>
      <c r="DWY1" s="404"/>
      <c r="DWZ1" s="404"/>
      <c r="DXA1" s="404"/>
      <c r="DXB1" s="404"/>
      <c r="DXC1" s="404"/>
      <c r="DXD1" s="404"/>
      <c r="DXE1" s="404"/>
      <c r="DXF1" s="404"/>
      <c r="DXG1" s="404"/>
      <c r="DXH1" s="404"/>
      <c r="DXI1" s="404"/>
      <c r="DXJ1" s="404"/>
      <c r="DXK1" s="404"/>
      <c r="DXL1" s="404"/>
      <c r="DXM1" s="404"/>
      <c r="DXN1" s="404"/>
      <c r="DXO1" s="404"/>
      <c r="DXP1" s="404"/>
      <c r="DXQ1" s="404"/>
      <c r="DXR1" s="404"/>
      <c r="DXS1" s="404"/>
      <c r="DXT1" s="404"/>
      <c r="DXU1" s="404"/>
      <c r="DXV1" s="404"/>
      <c r="DXW1" s="404"/>
      <c r="DXX1" s="404"/>
      <c r="DXY1" s="404"/>
      <c r="DXZ1" s="404"/>
      <c r="DYA1" s="404"/>
      <c r="DYB1" s="404"/>
      <c r="DYC1" s="404"/>
      <c r="DYD1" s="404"/>
      <c r="DYE1" s="404"/>
      <c r="DYF1" s="404"/>
      <c r="DYG1" s="404"/>
      <c r="DYH1" s="404"/>
      <c r="DYI1" s="404"/>
      <c r="DYJ1" s="404"/>
      <c r="DYK1" s="404"/>
      <c r="DYL1" s="404"/>
      <c r="DYM1" s="404"/>
      <c r="DYN1" s="404"/>
      <c r="DYO1" s="404"/>
      <c r="DYP1" s="404"/>
      <c r="DYQ1" s="404"/>
      <c r="DYR1" s="404"/>
      <c r="DYS1" s="404"/>
      <c r="DYT1" s="404"/>
      <c r="DYU1" s="404"/>
      <c r="DYV1" s="404"/>
      <c r="DYW1" s="404"/>
      <c r="DYX1" s="404"/>
      <c r="DYY1" s="404"/>
      <c r="DYZ1" s="404"/>
      <c r="DZA1" s="404"/>
      <c r="DZB1" s="404"/>
      <c r="DZC1" s="404"/>
      <c r="DZD1" s="404"/>
      <c r="DZE1" s="404"/>
      <c r="DZF1" s="404"/>
      <c r="DZG1" s="404"/>
      <c r="DZH1" s="404"/>
      <c r="DZI1" s="404"/>
      <c r="DZJ1" s="404"/>
      <c r="DZK1" s="404"/>
      <c r="DZL1" s="404"/>
      <c r="DZM1" s="404"/>
      <c r="DZN1" s="404"/>
      <c r="DZO1" s="404"/>
      <c r="DZP1" s="404"/>
      <c r="DZQ1" s="404"/>
      <c r="DZR1" s="404"/>
      <c r="DZS1" s="404"/>
      <c r="DZT1" s="404"/>
      <c r="DZU1" s="404"/>
      <c r="DZV1" s="404"/>
      <c r="DZW1" s="404"/>
      <c r="DZX1" s="404"/>
      <c r="DZY1" s="404"/>
      <c r="DZZ1" s="404"/>
      <c r="EAA1" s="404"/>
      <c r="EAB1" s="404"/>
      <c r="EAC1" s="404"/>
      <c r="EAD1" s="404"/>
      <c r="EAE1" s="404"/>
      <c r="EAF1" s="404"/>
      <c r="EAG1" s="404"/>
      <c r="EAH1" s="404"/>
      <c r="EAI1" s="404"/>
      <c r="EAJ1" s="404"/>
      <c r="EAK1" s="404"/>
      <c r="EAL1" s="404"/>
      <c r="EAM1" s="404"/>
      <c r="EAN1" s="404"/>
      <c r="EAO1" s="404"/>
      <c r="EAP1" s="404"/>
      <c r="EAQ1" s="404"/>
      <c r="EAR1" s="404"/>
      <c r="EAS1" s="404"/>
      <c r="EAT1" s="404"/>
      <c r="EAU1" s="404"/>
      <c r="EAV1" s="404"/>
      <c r="EAW1" s="404"/>
      <c r="EAX1" s="404"/>
      <c r="EAY1" s="404"/>
      <c r="EAZ1" s="404"/>
      <c r="EBA1" s="404"/>
      <c r="EBB1" s="404"/>
      <c r="EBC1" s="404"/>
      <c r="EBD1" s="404"/>
      <c r="EBE1" s="404"/>
      <c r="EBF1" s="404"/>
      <c r="EBG1" s="404"/>
      <c r="EBH1" s="404"/>
      <c r="EBI1" s="404"/>
      <c r="EBJ1" s="404"/>
      <c r="EBK1" s="404"/>
      <c r="EBL1" s="404"/>
      <c r="EBM1" s="404"/>
      <c r="EBN1" s="404"/>
      <c r="EBO1" s="404"/>
      <c r="EBP1" s="404"/>
      <c r="EBQ1" s="404"/>
      <c r="EBR1" s="404"/>
      <c r="EBS1" s="404"/>
      <c r="EBT1" s="404"/>
      <c r="EBU1" s="404"/>
      <c r="EBV1" s="404"/>
      <c r="EBW1" s="404"/>
      <c r="EBX1" s="404"/>
      <c r="EBY1" s="404"/>
      <c r="EBZ1" s="404"/>
      <c r="ECA1" s="404"/>
      <c r="ECB1" s="404"/>
      <c r="ECC1" s="404"/>
      <c r="ECD1" s="404"/>
      <c r="ECE1" s="404"/>
      <c r="ECF1" s="404"/>
      <c r="ECG1" s="404"/>
      <c r="ECH1" s="404"/>
      <c r="ECI1" s="404"/>
      <c r="ECJ1" s="404"/>
      <c r="ECK1" s="404"/>
      <c r="ECL1" s="404"/>
      <c r="ECM1" s="404"/>
      <c r="ECN1" s="404"/>
      <c r="ECO1" s="404"/>
      <c r="ECP1" s="404"/>
      <c r="ECQ1" s="404"/>
      <c r="ECR1" s="404"/>
      <c r="ECS1" s="404"/>
      <c r="ECT1" s="404"/>
      <c r="ECU1" s="404"/>
      <c r="ECV1" s="404"/>
      <c r="ECW1" s="404"/>
      <c r="ECX1" s="404"/>
      <c r="ECY1" s="404"/>
      <c r="ECZ1" s="404"/>
      <c r="EDA1" s="404"/>
      <c r="EDB1" s="404"/>
      <c r="EDC1" s="404"/>
      <c r="EDD1" s="404"/>
      <c r="EDE1" s="404"/>
      <c r="EDF1" s="404"/>
      <c r="EDG1" s="404"/>
      <c r="EDH1" s="404"/>
      <c r="EDI1" s="404"/>
      <c r="EDJ1" s="404"/>
      <c r="EDK1" s="404"/>
      <c r="EDL1" s="404"/>
      <c r="EDM1" s="404"/>
      <c r="EDN1" s="404"/>
      <c r="EDO1" s="404"/>
      <c r="EDP1" s="404"/>
      <c r="EDQ1" s="404"/>
      <c r="EDR1" s="404"/>
      <c r="EDS1" s="404"/>
      <c r="EDT1" s="404"/>
      <c r="EDU1" s="404"/>
      <c r="EDV1" s="404"/>
      <c r="EDW1" s="404"/>
      <c r="EDX1" s="404"/>
      <c r="EDY1" s="404"/>
      <c r="EDZ1" s="404"/>
      <c r="EEA1" s="404"/>
      <c r="EEB1" s="404"/>
      <c r="EEC1" s="404"/>
      <c r="EED1" s="404"/>
      <c r="EEE1" s="404"/>
      <c r="EEF1" s="404"/>
      <c r="EEG1" s="404"/>
      <c r="EEH1" s="404"/>
      <c r="EEI1" s="404"/>
      <c r="EEJ1" s="404"/>
      <c r="EEK1" s="404"/>
      <c r="EEL1" s="404"/>
      <c r="EEM1" s="404"/>
      <c r="EEN1" s="404"/>
      <c r="EEO1" s="404"/>
      <c r="EEP1" s="404"/>
      <c r="EEQ1" s="404"/>
      <c r="EER1" s="404"/>
      <c r="EES1" s="404"/>
      <c r="EET1" s="404"/>
      <c r="EEU1" s="404"/>
      <c r="EEV1" s="404"/>
      <c r="EEW1" s="404"/>
      <c r="EEX1" s="404"/>
      <c r="EEY1" s="404"/>
      <c r="EEZ1" s="404"/>
      <c r="EFA1" s="404"/>
      <c r="EFB1" s="404"/>
      <c r="EFC1" s="404"/>
      <c r="EFD1" s="404"/>
      <c r="EFE1" s="404"/>
      <c r="EFF1" s="404"/>
      <c r="EFG1" s="404"/>
      <c r="EFH1" s="404"/>
      <c r="EFI1" s="404"/>
      <c r="EFJ1" s="404"/>
      <c r="EFK1" s="404"/>
      <c r="EFL1" s="404"/>
      <c r="EFM1" s="404"/>
      <c r="EFN1" s="404"/>
      <c r="EFO1" s="404"/>
      <c r="EFP1" s="404"/>
      <c r="EFQ1" s="404"/>
      <c r="EFR1" s="404"/>
      <c r="EFS1" s="404"/>
      <c r="EFT1" s="404"/>
      <c r="EFU1" s="404"/>
      <c r="EFV1" s="404"/>
      <c r="EFW1" s="404"/>
      <c r="EFX1" s="404"/>
      <c r="EFY1" s="404"/>
      <c r="EFZ1" s="404"/>
      <c r="EGA1" s="404"/>
      <c r="EGB1" s="404"/>
      <c r="EGC1" s="404"/>
      <c r="EGD1" s="404"/>
      <c r="EGE1" s="404"/>
      <c r="EGF1" s="404"/>
      <c r="EGG1" s="404"/>
      <c r="EGH1" s="404"/>
      <c r="EGI1" s="404"/>
      <c r="EGJ1" s="404"/>
      <c r="EGK1" s="404"/>
      <c r="EGL1" s="404"/>
      <c r="EGM1" s="404"/>
      <c r="EGN1" s="404"/>
      <c r="EGO1" s="404"/>
      <c r="EGP1" s="404"/>
      <c r="EGQ1" s="404"/>
      <c r="EGR1" s="404"/>
      <c r="EGS1" s="404"/>
      <c r="EGT1" s="404"/>
      <c r="EGU1" s="404"/>
      <c r="EGV1" s="404"/>
      <c r="EGW1" s="404"/>
      <c r="EGX1" s="404"/>
      <c r="EGY1" s="404"/>
      <c r="EGZ1" s="404"/>
      <c r="EHA1" s="404"/>
      <c r="EHB1" s="404"/>
      <c r="EHC1" s="404"/>
      <c r="EHD1" s="404"/>
      <c r="EHE1" s="404"/>
      <c r="EHF1" s="404"/>
      <c r="EHG1" s="404"/>
      <c r="EHH1" s="404"/>
      <c r="EHI1" s="404"/>
      <c r="EHJ1" s="404"/>
      <c r="EHK1" s="404"/>
      <c r="EHL1" s="404"/>
      <c r="EHM1" s="404"/>
      <c r="EHN1" s="404"/>
      <c r="EHO1" s="404"/>
      <c r="EHP1" s="404"/>
      <c r="EHQ1" s="404"/>
      <c r="EHR1" s="404"/>
      <c r="EHS1" s="404"/>
      <c r="EHT1" s="404"/>
      <c r="EHU1" s="404"/>
      <c r="EHV1" s="404"/>
      <c r="EHW1" s="404"/>
      <c r="EHX1" s="404"/>
      <c r="EHY1" s="404"/>
      <c r="EHZ1" s="404"/>
      <c r="EIA1" s="404"/>
      <c r="EIB1" s="404"/>
      <c r="EIC1" s="404"/>
      <c r="EID1" s="404"/>
      <c r="EIE1" s="404"/>
      <c r="EIF1" s="404"/>
      <c r="EIG1" s="404"/>
      <c r="EIH1" s="404"/>
      <c r="EII1" s="404"/>
      <c r="EIJ1" s="404"/>
      <c r="EIK1" s="404"/>
      <c r="EIL1" s="404"/>
      <c r="EIM1" s="404"/>
      <c r="EIN1" s="404"/>
      <c r="EIO1" s="404"/>
      <c r="EIP1" s="404"/>
      <c r="EIQ1" s="404"/>
      <c r="EIR1" s="404"/>
      <c r="EIS1" s="404"/>
      <c r="EIT1" s="404"/>
      <c r="EIU1" s="404"/>
      <c r="EIV1" s="404"/>
      <c r="EIW1" s="404"/>
      <c r="EIX1" s="404"/>
      <c r="EIY1" s="404"/>
      <c r="EIZ1" s="404"/>
      <c r="EJA1" s="404"/>
      <c r="EJB1" s="404"/>
      <c r="EJC1" s="404"/>
      <c r="EJD1" s="404"/>
      <c r="EJE1" s="404"/>
      <c r="EJF1" s="404"/>
      <c r="EJG1" s="404"/>
      <c r="EJH1" s="404"/>
      <c r="EJI1" s="404"/>
      <c r="EJJ1" s="404"/>
      <c r="EJK1" s="404"/>
      <c r="EJL1" s="404"/>
      <c r="EJM1" s="404"/>
      <c r="EJN1" s="404"/>
      <c r="EJO1" s="404"/>
      <c r="EJP1" s="404"/>
      <c r="EJQ1" s="404"/>
      <c r="EJR1" s="404"/>
      <c r="EJS1" s="404"/>
      <c r="EJT1" s="404"/>
      <c r="EJU1" s="404"/>
      <c r="EJV1" s="404"/>
      <c r="EJW1" s="404"/>
      <c r="EJX1" s="404"/>
      <c r="EJY1" s="404"/>
      <c r="EJZ1" s="404"/>
      <c r="EKA1" s="404"/>
      <c r="EKB1" s="404"/>
      <c r="EKC1" s="404"/>
      <c r="EKD1" s="404"/>
      <c r="EKE1" s="404"/>
      <c r="EKF1" s="404"/>
      <c r="EKG1" s="404"/>
      <c r="EKH1" s="404"/>
      <c r="EKI1" s="404"/>
      <c r="EKJ1" s="404"/>
      <c r="EKK1" s="404"/>
      <c r="EKL1" s="404"/>
      <c r="EKM1" s="404"/>
      <c r="EKN1" s="404"/>
      <c r="EKO1" s="404"/>
      <c r="EKP1" s="404"/>
      <c r="EKQ1" s="404"/>
      <c r="EKR1" s="404"/>
      <c r="EKS1" s="404"/>
      <c r="EKT1" s="404"/>
      <c r="EKU1" s="404"/>
      <c r="EKV1" s="404"/>
      <c r="EKW1" s="404"/>
      <c r="EKX1" s="404"/>
      <c r="EKY1" s="404"/>
      <c r="EKZ1" s="404"/>
      <c r="ELA1" s="404"/>
      <c r="ELB1" s="404"/>
      <c r="ELC1" s="404"/>
      <c r="ELD1" s="404"/>
      <c r="ELE1" s="404"/>
      <c r="ELF1" s="404"/>
      <c r="ELG1" s="404"/>
      <c r="ELH1" s="404"/>
      <c r="ELI1" s="404"/>
      <c r="ELJ1" s="404"/>
      <c r="ELK1" s="404"/>
      <c r="ELL1" s="404"/>
      <c r="ELM1" s="404"/>
      <c r="ELN1" s="404"/>
      <c r="ELO1" s="404"/>
      <c r="ELP1" s="404"/>
      <c r="ELQ1" s="404"/>
      <c r="ELR1" s="404"/>
      <c r="ELS1" s="404"/>
      <c r="ELT1" s="404"/>
      <c r="ELU1" s="404"/>
      <c r="ELV1" s="404"/>
      <c r="ELW1" s="404"/>
      <c r="ELX1" s="404"/>
      <c r="ELY1" s="404"/>
      <c r="ELZ1" s="404"/>
      <c r="EMA1" s="404"/>
      <c r="EMB1" s="404"/>
      <c r="EMC1" s="404"/>
      <c r="EMD1" s="404"/>
      <c r="EME1" s="404"/>
      <c r="EMF1" s="404"/>
      <c r="EMG1" s="404"/>
      <c r="EMH1" s="404"/>
      <c r="EMI1" s="404"/>
      <c r="EMJ1" s="404"/>
      <c r="EMK1" s="404"/>
      <c r="EML1" s="404"/>
      <c r="EMM1" s="404"/>
      <c r="EMN1" s="404"/>
      <c r="EMO1" s="404"/>
      <c r="EMP1" s="404"/>
      <c r="EMQ1" s="404"/>
      <c r="EMR1" s="404"/>
      <c r="EMS1" s="404"/>
      <c r="EMT1" s="404"/>
      <c r="EMU1" s="404"/>
      <c r="EMV1" s="404"/>
      <c r="EMW1" s="404"/>
      <c r="EMX1" s="404"/>
      <c r="EMY1" s="404"/>
      <c r="EMZ1" s="404"/>
      <c r="ENA1" s="404"/>
      <c r="ENB1" s="404"/>
      <c r="ENC1" s="404"/>
      <c r="END1" s="404"/>
      <c r="ENE1" s="404"/>
      <c r="ENF1" s="404"/>
      <c r="ENG1" s="404"/>
      <c r="ENH1" s="404"/>
      <c r="ENI1" s="404"/>
      <c r="ENJ1" s="404"/>
      <c r="ENK1" s="404"/>
      <c r="ENL1" s="404"/>
      <c r="ENM1" s="404"/>
      <c r="ENN1" s="404"/>
      <c r="ENO1" s="404"/>
      <c r="ENP1" s="404"/>
      <c r="ENQ1" s="404"/>
      <c r="ENR1" s="404"/>
      <c r="ENS1" s="404"/>
      <c r="ENT1" s="404"/>
      <c r="ENU1" s="404"/>
      <c r="ENV1" s="404"/>
      <c r="ENW1" s="404"/>
      <c r="ENX1" s="404"/>
      <c r="ENY1" s="404"/>
      <c r="ENZ1" s="404"/>
      <c r="EOA1" s="404"/>
      <c r="EOB1" s="404"/>
      <c r="EOC1" s="404"/>
      <c r="EOD1" s="404"/>
      <c r="EOE1" s="404"/>
      <c r="EOF1" s="404"/>
      <c r="EOG1" s="404"/>
      <c r="EOH1" s="404"/>
      <c r="EOI1" s="404"/>
      <c r="EOJ1" s="404"/>
      <c r="EOK1" s="404"/>
      <c r="EOL1" s="404"/>
      <c r="EOM1" s="404"/>
      <c r="EON1" s="404"/>
      <c r="EOO1" s="404"/>
      <c r="EOP1" s="404"/>
      <c r="EOQ1" s="404"/>
      <c r="EOR1" s="404"/>
      <c r="EOS1" s="404"/>
      <c r="EOT1" s="404"/>
      <c r="EOU1" s="404"/>
      <c r="EOV1" s="404"/>
      <c r="EOW1" s="404"/>
      <c r="EOX1" s="404"/>
      <c r="EOY1" s="404"/>
      <c r="EOZ1" s="404"/>
      <c r="EPA1" s="404"/>
      <c r="EPB1" s="404"/>
      <c r="EPC1" s="404"/>
      <c r="EPD1" s="404"/>
      <c r="EPE1" s="404"/>
      <c r="EPF1" s="404"/>
      <c r="EPG1" s="404"/>
      <c r="EPH1" s="404"/>
      <c r="EPI1" s="404"/>
      <c r="EPJ1" s="404"/>
      <c r="EPK1" s="404"/>
      <c r="EPL1" s="404"/>
      <c r="EPM1" s="404"/>
      <c r="EPN1" s="404"/>
      <c r="EPO1" s="404"/>
      <c r="EPP1" s="404"/>
      <c r="EPQ1" s="404"/>
      <c r="EPR1" s="404"/>
      <c r="EPS1" s="404"/>
      <c r="EPT1" s="404"/>
      <c r="EPU1" s="404"/>
      <c r="EPV1" s="404"/>
      <c r="EPW1" s="404"/>
      <c r="EPX1" s="404"/>
      <c r="EPY1" s="404"/>
      <c r="EPZ1" s="404"/>
      <c r="EQA1" s="404"/>
      <c r="EQB1" s="404"/>
      <c r="EQC1" s="404"/>
      <c r="EQD1" s="404"/>
      <c r="EQE1" s="404"/>
      <c r="EQF1" s="404"/>
      <c r="EQG1" s="404"/>
      <c r="EQH1" s="404"/>
      <c r="EQI1" s="404"/>
      <c r="EQJ1" s="404"/>
      <c r="EQK1" s="404"/>
      <c r="EQL1" s="404"/>
      <c r="EQM1" s="404"/>
      <c r="EQN1" s="404"/>
      <c r="EQO1" s="404"/>
      <c r="EQP1" s="404"/>
      <c r="EQQ1" s="404"/>
      <c r="EQR1" s="404"/>
      <c r="EQS1" s="404"/>
      <c r="EQT1" s="404"/>
      <c r="EQU1" s="404"/>
      <c r="EQV1" s="404"/>
      <c r="EQW1" s="404"/>
      <c r="EQX1" s="404"/>
      <c r="EQY1" s="404"/>
      <c r="EQZ1" s="404"/>
      <c r="ERA1" s="404"/>
      <c r="ERB1" s="404"/>
      <c r="ERC1" s="404"/>
      <c r="ERD1" s="404"/>
      <c r="ERE1" s="404"/>
      <c r="ERF1" s="404"/>
      <c r="ERG1" s="404"/>
      <c r="ERH1" s="404"/>
      <c r="ERI1" s="404"/>
      <c r="ERJ1" s="404"/>
      <c r="ERK1" s="404"/>
      <c r="ERL1" s="404"/>
      <c r="ERM1" s="404"/>
      <c r="ERN1" s="404"/>
      <c r="ERO1" s="404"/>
      <c r="ERP1" s="404"/>
      <c r="ERQ1" s="404"/>
      <c r="ERR1" s="404"/>
      <c r="ERS1" s="404"/>
      <c r="ERT1" s="404"/>
      <c r="ERU1" s="404"/>
      <c r="ERV1" s="404"/>
      <c r="ERW1" s="404"/>
      <c r="ERX1" s="404"/>
      <c r="ERY1" s="404"/>
      <c r="ERZ1" s="404"/>
      <c r="ESA1" s="404"/>
      <c r="ESB1" s="404"/>
      <c r="ESC1" s="404"/>
      <c r="ESD1" s="404"/>
      <c r="ESE1" s="404"/>
      <c r="ESF1" s="404"/>
      <c r="ESG1" s="404"/>
      <c r="ESH1" s="404"/>
      <c r="ESI1" s="404"/>
      <c r="ESJ1" s="404"/>
      <c r="ESK1" s="404"/>
      <c r="ESL1" s="404"/>
      <c r="ESM1" s="404"/>
      <c r="ESN1" s="404"/>
      <c r="ESO1" s="404"/>
      <c r="ESP1" s="404"/>
      <c r="ESQ1" s="404"/>
      <c r="ESR1" s="404"/>
      <c r="ESS1" s="404"/>
      <c r="EST1" s="404"/>
      <c r="ESU1" s="404"/>
      <c r="ESV1" s="404"/>
      <c r="ESW1" s="404"/>
      <c r="ESX1" s="404"/>
      <c r="ESY1" s="404"/>
      <c r="ESZ1" s="404"/>
      <c r="ETA1" s="404"/>
      <c r="ETB1" s="404"/>
      <c r="ETC1" s="404"/>
      <c r="ETD1" s="404"/>
      <c r="ETE1" s="404"/>
      <c r="ETF1" s="404"/>
      <c r="ETG1" s="404"/>
      <c r="ETH1" s="404"/>
      <c r="ETI1" s="404"/>
      <c r="ETJ1" s="404"/>
      <c r="ETK1" s="404"/>
      <c r="ETL1" s="404"/>
      <c r="ETM1" s="404"/>
      <c r="ETN1" s="404"/>
      <c r="ETO1" s="404"/>
      <c r="ETP1" s="404"/>
      <c r="ETQ1" s="404"/>
      <c r="ETR1" s="404"/>
      <c r="ETS1" s="404"/>
      <c r="ETT1" s="404"/>
      <c r="ETU1" s="404"/>
      <c r="ETV1" s="404"/>
      <c r="ETW1" s="404"/>
      <c r="ETX1" s="404"/>
      <c r="ETY1" s="404"/>
      <c r="ETZ1" s="404"/>
      <c r="EUA1" s="404"/>
      <c r="EUB1" s="404"/>
      <c r="EUC1" s="404"/>
      <c r="EUD1" s="404"/>
      <c r="EUE1" s="404"/>
      <c r="EUF1" s="404"/>
      <c r="EUG1" s="404"/>
      <c r="EUH1" s="404"/>
      <c r="EUI1" s="404"/>
      <c r="EUJ1" s="404"/>
      <c r="EUK1" s="404"/>
      <c r="EUL1" s="404"/>
      <c r="EUM1" s="404"/>
      <c r="EUN1" s="404"/>
      <c r="EUO1" s="404"/>
      <c r="EUP1" s="404"/>
      <c r="EUQ1" s="404"/>
      <c r="EUR1" s="404"/>
      <c r="EUS1" s="404"/>
      <c r="EUT1" s="404"/>
      <c r="EUU1" s="404"/>
      <c r="EUV1" s="404"/>
      <c r="EUW1" s="404"/>
      <c r="EUX1" s="404"/>
      <c r="EUY1" s="404"/>
      <c r="EUZ1" s="404"/>
      <c r="EVA1" s="404"/>
      <c r="EVB1" s="404"/>
      <c r="EVC1" s="404"/>
      <c r="EVD1" s="404"/>
      <c r="EVE1" s="404"/>
      <c r="EVF1" s="404"/>
      <c r="EVG1" s="404"/>
      <c r="EVH1" s="404"/>
      <c r="EVI1" s="404"/>
      <c r="EVJ1" s="404"/>
      <c r="EVK1" s="404"/>
      <c r="EVL1" s="404"/>
      <c r="EVM1" s="404"/>
      <c r="EVN1" s="404"/>
      <c r="EVO1" s="404"/>
      <c r="EVP1" s="404"/>
      <c r="EVQ1" s="404"/>
      <c r="EVR1" s="404"/>
      <c r="EVS1" s="404"/>
      <c r="EVT1" s="404"/>
      <c r="EVU1" s="404"/>
      <c r="EVV1" s="404"/>
      <c r="EVW1" s="404"/>
      <c r="EVX1" s="404"/>
      <c r="EVY1" s="404"/>
      <c r="EVZ1" s="404"/>
      <c r="EWA1" s="404"/>
      <c r="EWB1" s="404"/>
      <c r="EWC1" s="404"/>
      <c r="EWD1" s="404"/>
      <c r="EWE1" s="404"/>
      <c r="EWF1" s="404"/>
      <c r="EWG1" s="404"/>
      <c r="EWH1" s="404"/>
      <c r="EWI1" s="404"/>
      <c r="EWJ1" s="404"/>
      <c r="EWK1" s="404"/>
      <c r="EWL1" s="404"/>
      <c r="EWM1" s="404"/>
      <c r="EWN1" s="404"/>
      <c r="EWO1" s="404"/>
      <c r="EWP1" s="404"/>
      <c r="EWQ1" s="404"/>
      <c r="EWR1" s="404"/>
      <c r="EWS1" s="404"/>
      <c r="EWT1" s="404"/>
      <c r="EWU1" s="404"/>
      <c r="EWV1" s="404"/>
      <c r="EWW1" s="404"/>
      <c r="EWX1" s="404"/>
      <c r="EWY1" s="404"/>
      <c r="EWZ1" s="404"/>
      <c r="EXA1" s="404"/>
      <c r="EXB1" s="404"/>
      <c r="EXC1" s="404"/>
      <c r="EXD1" s="404"/>
      <c r="EXE1" s="404"/>
      <c r="EXF1" s="404"/>
      <c r="EXG1" s="404"/>
      <c r="EXH1" s="404"/>
      <c r="EXI1" s="404"/>
      <c r="EXJ1" s="404"/>
      <c r="EXK1" s="404"/>
      <c r="EXL1" s="404"/>
      <c r="EXM1" s="404"/>
      <c r="EXN1" s="404"/>
      <c r="EXO1" s="404"/>
      <c r="EXP1" s="404"/>
      <c r="EXQ1" s="404"/>
      <c r="EXR1" s="404"/>
      <c r="EXS1" s="404"/>
      <c r="EXT1" s="404"/>
      <c r="EXU1" s="404"/>
      <c r="EXV1" s="404"/>
      <c r="EXW1" s="404"/>
      <c r="EXX1" s="404"/>
      <c r="EXY1" s="404"/>
      <c r="EXZ1" s="404"/>
      <c r="EYA1" s="404"/>
      <c r="EYB1" s="404"/>
      <c r="EYC1" s="404"/>
      <c r="EYD1" s="404"/>
      <c r="EYE1" s="404"/>
      <c r="EYF1" s="404"/>
      <c r="EYG1" s="404"/>
      <c r="EYH1" s="404"/>
      <c r="EYI1" s="404"/>
      <c r="EYJ1" s="404"/>
      <c r="EYK1" s="404"/>
      <c r="EYL1" s="404"/>
      <c r="EYM1" s="404"/>
      <c r="EYN1" s="404"/>
      <c r="EYO1" s="404"/>
      <c r="EYP1" s="404"/>
      <c r="EYQ1" s="404"/>
      <c r="EYR1" s="404"/>
      <c r="EYS1" s="404"/>
      <c r="EYT1" s="404"/>
      <c r="EYU1" s="404"/>
      <c r="EYV1" s="404"/>
      <c r="EYW1" s="404"/>
      <c r="EYX1" s="404"/>
      <c r="EYY1" s="404"/>
      <c r="EYZ1" s="404"/>
      <c r="EZA1" s="404"/>
      <c r="EZB1" s="404"/>
      <c r="EZC1" s="404"/>
      <c r="EZD1" s="404"/>
      <c r="EZE1" s="404"/>
      <c r="EZF1" s="404"/>
      <c r="EZG1" s="404"/>
      <c r="EZH1" s="404"/>
      <c r="EZI1" s="404"/>
      <c r="EZJ1" s="404"/>
      <c r="EZK1" s="404"/>
      <c r="EZL1" s="404"/>
      <c r="EZM1" s="404"/>
      <c r="EZN1" s="404"/>
      <c r="EZO1" s="404"/>
      <c r="EZP1" s="404"/>
      <c r="EZQ1" s="404"/>
      <c r="EZR1" s="404"/>
      <c r="EZS1" s="404"/>
      <c r="EZT1" s="404"/>
      <c r="EZU1" s="404"/>
      <c r="EZV1" s="404"/>
      <c r="EZW1" s="404"/>
      <c r="EZX1" s="404"/>
      <c r="EZY1" s="404"/>
      <c r="EZZ1" s="404"/>
      <c r="FAA1" s="404"/>
      <c r="FAB1" s="404"/>
      <c r="FAC1" s="404"/>
      <c r="FAD1" s="404"/>
      <c r="FAE1" s="404"/>
      <c r="FAF1" s="404"/>
      <c r="FAG1" s="404"/>
      <c r="FAH1" s="404"/>
      <c r="FAI1" s="404"/>
      <c r="FAJ1" s="404"/>
      <c r="FAK1" s="404"/>
      <c r="FAL1" s="404"/>
      <c r="FAM1" s="404"/>
      <c r="FAN1" s="404"/>
      <c r="FAO1" s="404"/>
      <c r="FAP1" s="404"/>
      <c r="FAQ1" s="404"/>
      <c r="FAR1" s="404"/>
      <c r="FAS1" s="404"/>
      <c r="FAT1" s="404"/>
      <c r="FAU1" s="404"/>
      <c r="FAV1" s="404"/>
      <c r="FAW1" s="404"/>
      <c r="FAX1" s="404"/>
      <c r="FAY1" s="404"/>
      <c r="FAZ1" s="404"/>
      <c r="FBA1" s="404"/>
      <c r="FBB1" s="404"/>
      <c r="FBC1" s="404"/>
      <c r="FBD1" s="404"/>
      <c r="FBE1" s="404"/>
      <c r="FBF1" s="404"/>
      <c r="FBG1" s="404"/>
      <c r="FBH1" s="404"/>
      <c r="FBI1" s="404"/>
      <c r="FBJ1" s="404"/>
      <c r="FBK1" s="404"/>
      <c r="FBL1" s="404"/>
      <c r="FBM1" s="404"/>
      <c r="FBN1" s="404"/>
      <c r="FBO1" s="404"/>
      <c r="FBP1" s="404"/>
      <c r="FBQ1" s="404"/>
      <c r="FBR1" s="404"/>
      <c r="FBS1" s="404"/>
      <c r="FBT1" s="404"/>
      <c r="FBU1" s="404"/>
      <c r="FBV1" s="404"/>
      <c r="FBW1" s="404"/>
      <c r="FBX1" s="404"/>
      <c r="FBY1" s="404"/>
      <c r="FBZ1" s="404"/>
      <c r="FCA1" s="404"/>
      <c r="FCB1" s="404"/>
      <c r="FCC1" s="404"/>
      <c r="FCD1" s="404"/>
      <c r="FCE1" s="404"/>
      <c r="FCF1" s="404"/>
      <c r="FCG1" s="404"/>
      <c r="FCH1" s="404"/>
      <c r="FCI1" s="404"/>
      <c r="FCJ1" s="404"/>
      <c r="FCK1" s="404"/>
      <c r="FCL1" s="404"/>
      <c r="FCM1" s="404"/>
      <c r="FCN1" s="404"/>
      <c r="FCO1" s="404"/>
      <c r="FCP1" s="404"/>
      <c r="FCQ1" s="404"/>
      <c r="FCR1" s="404"/>
      <c r="FCS1" s="404"/>
      <c r="FCT1" s="404"/>
      <c r="FCU1" s="404"/>
      <c r="FCV1" s="404"/>
      <c r="FCW1" s="404"/>
      <c r="FCX1" s="404"/>
      <c r="FCY1" s="404"/>
      <c r="FCZ1" s="404"/>
      <c r="FDA1" s="404"/>
      <c r="FDB1" s="404"/>
      <c r="FDC1" s="404"/>
      <c r="FDD1" s="404"/>
      <c r="FDE1" s="404"/>
      <c r="FDF1" s="404"/>
      <c r="FDG1" s="404"/>
      <c r="FDH1" s="404"/>
      <c r="FDI1" s="404"/>
      <c r="FDJ1" s="404"/>
      <c r="FDK1" s="404"/>
      <c r="FDL1" s="404"/>
      <c r="FDM1" s="404"/>
      <c r="FDN1" s="404"/>
      <c r="FDO1" s="404"/>
      <c r="FDP1" s="404"/>
      <c r="FDQ1" s="404"/>
      <c r="FDR1" s="404"/>
      <c r="FDS1" s="404"/>
      <c r="FDT1" s="404"/>
      <c r="FDU1" s="404"/>
      <c r="FDV1" s="404"/>
      <c r="FDW1" s="404"/>
      <c r="FDX1" s="404"/>
      <c r="FDY1" s="404"/>
      <c r="FDZ1" s="404"/>
      <c r="FEA1" s="404"/>
      <c r="FEB1" s="404"/>
      <c r="FEC1" s="404"/>
      <c r="FED1" s="404"/>
      <c r="FEE1" s="404"/>
      <c r="FEF1" s="404"/>
      <c r="FEG1" s="404"/>
      <c r="FEH1" s="404"/>
      <c r="FEI1" s="404"/>
      <c r="FEJ1" s="404"/>
      <c r="FEK1" s="404"/>
      <c r="FEL1" s="404"/>
      <c r="FEM1" s="404"/>
      <c r="FEN1" s="404"/>
      <c r="FEO1" s="404"/>
      <c r="FEP1" s="404"/>
      <c r="FEQ1" s="404"/>
      <c r="FER1" s="404"/>
      <c r="FES1" s="404"/>
      <c r="FET1" s="404"/>
      <c r="FEU1" s="404"/>
      <c r="FEV1" s="404"/>
      <c r="FEW1" s="404"/>
      <c r="FEX1" s="404"/>
      <c r="FEY1" s="404"/>
      <c r="FEZ1" s="404"/>
      <c r="FFA1" s="404"/>
      <c r="FFB1" s="404"/>
      <c r="FFC1" s="404"/>
      <c r="FFD1" s="404"/>
      <c r="FFE1" s="404"/>
      <c r="FFF1" s="404"/>
      <c r="FFG1" s="404"/>
      <c r="FFH1" s="404"/>
      <c r="FFI1" s="404"/>
      <c r="FFJ1" s="404"/>
      <c r="FFK1" s="404"/>
      <c r="FFL1" s="404"/>
      <c r="FFM1" s="404"/>
      <c r="FFN1" s="404"/>
      <c r="FFO1" s="404"/>
      <c r="FFP1" s="404"/>
      <c r="FFQ1" s="404"/>
      <c r="FFR1" s="404"/>
      <c r="FFS1" s="404"/>
      <c r="FFT1" s="404"/>
      <c r="FFU1" s="404"/>
      <c r="FFV1" s="404"/>
      <c r="FFW1" s="404"/>
      <c r="FFX1" s="404"/>
      <c r="FFY1" s="404"/>
      <c r="FFZ1" s="404"/>
      <c r="FGA1" s="404"/>
      <c r="FGB1" s="404"/>
      <c r="FGC1" s="404"/>
      <c r="FGD1" s="404"/>
      <c r="FGE1" s="404"/>
      <c r="FGF1" s="404"/>
      <c r="FGG1" s="404"/>
      <c r="FGH1" s="404"/>
      <c r="FGI1" s="404"/>
      <c r="FGJ1" s="404"/>
      <c r="FGK1" s="404"/>
      <c r="FGL1" s="404"/>
      <c r="FGM1" s="404"/>
      <c r="FGN1" s="404"/>
      <c r="FGO1" s="404"/>
      <c r="FGP1" s="404"/>
      <c r="FGQ1" s="404"/>
      <c r="FGR1" s="404"/>
      <c r="FGS1" s="404"/>
      <c r="FGT1" s="404"/>
      <c r="FGU1" s="404"/>
      <c r="FGV1" s="404"/>
      <c r="FGW1" s="404"/>
      <c r="FGX1" s="404"/>
      <c r="FGY1" s="404"/>
      <c r="FGZ1" s="404"/>
      <c r="FHA1" s="404"/>
      <c r="FHB1" s="404"/>
      <c r="FHC1" s="404"/>
      <c r="FHD1" s="404"/>
      <c r="FHE1" s="404"/>
      <c r="FHF1" s="404"/>
      <c r="FHG1" s="404"/>
      <c r="FHH1" s="404"/>
      <c r="FHI1" s="404"/>
      <c r="FHJ1" s="404"/>
      <c r="FHK1" s="404"/>
      <c r="FHL1" s="404"/>
      <c r="FHM1" s="404"/>
      <c r="FHN1" s="404"/>
      <c r="FHO1" s="404"/>
      <c r="FHP1" s="404"/>
      <c r="FHQ1" s="404"/>
      <c r="FHR1" s="404"/>
      <c r="FHS1" s="404"/>
      <c r="FHT1" s="404"/>
      <c r="FHU1" s="404"/>
      <c r="FHV1" s="404"/>
      <c r="FHW1" s="404"/>
      <c r="FHX1" s="404"/>
      <c r="FHY1" s="404"/>
      <c r="FHZ1" s="404"/>
      <c r="FIA1" s="404"/>
      <c r="FIB1" s="404"/>
      <c r="FIC1" s="404"/>
      <c r="FID1" s="404"/>
      <c r="FIE1" s="404"/>
      <c r="FIF1" s="404"/>
      <c r="FIG1" s="404"/>
      <c r="FIH1" s="404"/>
      <c r="FII1" s="404"/>
      <c r="FIJ1" s="404"/>
      <c r="FIK1" s="404"/>
      <c r="FIL1" s="404"/>
      <c r="FIM1" s="404"/>
      <c r="FIN1" s="404"/>
      <c r="FIO1" s="404"/>
      <c r="FIP1" s="404"/>
      <c r="FIQ1" s="404"/>
      <c r="FIR1" s="404"/>
      <c r="FIS1" s="404"/>
      <c r="FIT1" s="404"/>
      <c r="FIU1" s="404"/>
      <c r="FIV1" s="404"/>
      <c r="FIW1" s="404"/>
      <c r="FIX1" s="404"/>
      <c r="FIY1" s="404"/>
      <c r="FIZ1" s="404"/>
      <c r="FJA1" s="404"/>
      <c r="FJB1" s="404"/>
      <c r="FJC1" s="404"/>
      <c r="FJD1" s="404"/>
      <c r="FJE1" s="404"/>
      <c r="FJF1" s="404"/>
      <c r="FJG1" s="404"/>
      <c r="FJH1" s="404"/>
      <c r="FJI1" s="404"/>
      <c r="FJJ1" s="404"/>
      <c r="FJK1" s="404"/>
      <c r="FJL1" s="404"/>
      <c r="FJM1" s="404"/>
      <c r="FJN1" s="404"/>
      <c r="FJO1" s="404"/>
      <c r="FJP1" s="404"/>
      <c r="FJQ1" s="404"/>
      <c r="FJR1" s="404"/>
      <c r="FJS1" s="404"/>
      <c r="FJT1" s="404"/>
      <c r="FJU1" s="404"/>
      <c r="FJV1" s="404"/>
      <c r="FJW1" s="404"/>
      <c r="FJX1" s="404"/>
      <c r="FJY1" s="404"/>
      <c r="FJZ1" s="404"/>
      <c r="FKA1" s="404"/>
      <c r="FKB1" s="404"/>
      <c r="FKC1" s="404"/>
      <c r="FKD1" s="404"/>
      <c r="FKE1" s="404"/>
      <c r="FKF1" s="404"/>
      <c r="FKG1" s="404"/>
      <c r="FKH1" s="404"/>
      <c r="FKI1" s="404"/>
      <c r="FKJ1" s="404"/>
      <c r="FKK1" s="404"/>
      <c r="FKL1" s="404"/>
      <c r="FKM1" s="404"/>
      <c r="FKN1" s="404"/>
      <c r="FKO1" s="404"/>
      <c r="FKP1" s="404"/>
      <c r="FKQ1" s="404"/>
      <c r="FKR1" s="404"/>
      <c r="FKS1" s="404"/>
      <c r="FKT1" s="404"/>
      <c r="FKU1" s="404"/>
      <c r="FKV1" s="404"/>
      <c r="FKW1" s="404"/>
      <c r="FKX1" s="404"/>
      <c r="FKY1" s="404"/>
      <c r="FKZ1" s="404"/>
      <c r="FLA1" s="404"/>
      <c r="FLB1" s="404"/>
      <c r="FLC1" s="404"/>
      <c r="FLD1" s="404"/>
      <c r="FLE1" s="404"/>
      <c r="FLF1" s="404"/>
      <c r="FLG1" s="404"/>
      <c r="FLH1" s="404"/>
      <c r="FLI1" s="404"/>
      <c r="FLJ1" s="404"/>
      <c r="FLK1" s="404"/>
      <c r="FLL1" s="404"/>
      <c r="FLM1" s="404"/>
      <c r="FLN1" s="404"/>
      <c r="FLO1" s="404"/>
      <c r="FLP1" s="404"/>
      <c r="FLQ1" s="404"/>
      <c r="FLR1" s="404"/>
      <c r="FLS1" s="404"/>
      <c r="FLT1" s="404"/>
      <c r="FLU1" s="404"/>
      <c r="FLV1" s="404"/>
      <c r="FLW1" s="404"/>
      <c r="FLX1" s="404"/>
      <c r="FLY1" s="404"/>
      <c r="FLZ1" s="404"/>
      <c r="FMA1" s="404"/>
      <c r="FMB1" s="404"/>
      <c r="FMC1" s="404"/>
      <c r="FMD1" s="404"/>
      <c r="FME1" s="404"/>
      <c r="FMF1" s="404"/>
      <c r="FMG1" s="404"/>
      <c r="FMH1" s="404"/>
      <c r="FMI1" s="404"/>
      <c r="FMJ1" s="404"/>
      <c r="FMK1" s="404"/>
      <c r="FML1" s="404"/>
      <c r="FMM1" s="404"/>
      <c r="FMN1" s="404"/>
      <c r="FMO1" s="404"/>
      <c r="FMP1" s="404"/>
      <c r="FMQ1" s="404"/>
      <c r="FMR1" s="404"/>
      <c r="FMS1" s="404"/>
      <c r="FMT1" s="404"/>
      <c r="FMU1" s="404"/>
      <c r="FMV1" s="404"/>
      <c r="FMW1" s="404"/>
      <c r="FMX1" s="404"/>
      <c r="FMY1" s="404"/>
      <c r="FMZ1" s="404"/>
      <c r="FNA1" s="404"/>
      <c r="FNB1" s="404"/>
      <c r="FNC1" s="404"/>
      <c r="FND1" s="404"/>
      <c r="FNE1" s="404"/>
      <c r="FNF1" s="404"/>
      <c r="FNG1" s="404"/>
      <c r="FNH1" s="404"/>
      <c r="FNI1" s="404"/>
      <c r="FNJ1" s="404"/>
      <c r="FNK1" s="404"/>
      <c r="FNL1" s="404"/>
      <c r="FNM1" s="404"/>
      <c r="FNN1" s="404"/>
      <c r="FNO1" s="404"/>
      <c r="FNP1" s="404"/>
      <c r="FNQ1" s="404"/>
      <c r="FNR1" s="404"/>
      <c r="FNS1" s="404"/>
      <c r="FNT1" s="404"/>
      <c r="FNU1" s="404"/>
      <c r="FNV1" s="404"/>
      <c r="FNW1" s="404"/>
      <c r="FNX1" s="404"/>
      <c r="FNY1" s="404"/>
      <c r="FNZ1" s="404"/>
      <c r="FOA1" s="404"/>
      <c r="FOB1" s="404"/>
      <c r="FOC1" s="404"/>
      <c r="FOD1" s="404"/>
      <c r="FOE1" s="404"/>
      <c r="FOF1" s="404"/>
      <c r="FOG1" s="404"/>
      <c r="FOH1" s="404"/>
      <c r="FOI1" s="404"/>
      <c r="FOJ1" s="404"/>
      <c r="FOK1" s="404"/>
      <c r="FOL1" s="404"/>
      <c r="FOM1" s="404"/>
      <c r="FON1" s="404"/>
      <c r="FOO1" s="404"/>
      <c r="FOP1" s="404"/>
      <c r="FOQ1" s="404"/>
      <c r="FOR1" s="404"/>
      <c r="FOS1" s="404"/>
      <c r="FOT1" s="404"/>
      <c r="FOU1" s="404"/>
      <c r="FOV1" s="404"/>
      <c r="FOW1" s="404"/>
      <c r="FOX1" s="404"/>
      <c r="FOY1" s="404"/>
      <c r="FOZ1" s="404"/>
      <c r="FPA1" s="404"/>
      <c r="FPB1" s="404"/>
      <c r="FPC1" s="404"/>
      <c r="FPD1" s="404"/>
      <c r="FPE1" s="404"/>
      <c r="FPF1" s="404"/>
      <c r="FPG1" s="404"/>
      <c r="FPH1" s="404"/>
      <c r="FPI1" s="404"/>
      <c r="FPJ1" s="404"/>
      <c r="FPK1" s="404"/>
      <c r="FPL1" s="404"/>
      <c r="FPM1" s="404"/>
      <c r="FPN1" s="404"/>
      <c r="FPO1" s="404"/>
      <c r="FPP1" s="404"/>
      <c r="FPQ1" s="404"/>
      <c r="FPR1" s="404"/>
      <c r="FPS1" s="404"/>
      <c r="FPT1" s="404"/>
      <c r="FPU1" s="404"/>
      <c r="FPV1" s="404"/>
      <c r="FPW1" s="404"/>
      <c r="FPX1" s="404"/>
      <c r="FPY1" s="404"/>
      <c r="FPZ1" s="404"/>
      <c r="FQA1" s="404"/>
      <c r="FQB1" s="404"/>
      <c r="FQC1" s="404"/>
      <c r="FQD1" s="404"/>
      <c r="FQE1" s="404"/>
      <c r="FQF1" s="404"/>
      <c r="FQG1" s="404"/>
      <c r="FQH1" s="404"/>
      <c r="FQI1" s="404"/>
      <c r="FQJ1" s="404"/>
      <c r="FQK1" s="404"/>
      <c r="FQL1" s="404"/>
      <c r="FQM1" s="404"/>
      <c r="FQN1" s="404"/>
      <c r="FQO1" s="404"/>
      <c r="FQP1" s="404"/>
      <c r="FQQ1" s="404"/>
      <c r="FQR1" s="404"/>
      <c r="FQS1" s="404"/>
      <c r="FQT1" s="404"/>
      <c r="FQU1" s="404"/>
      <c r="FQV1" s="404"/>
      <c r="FQW1" s="404"/>
      <c r="FQX1" s="404"/>
      <c r="FQY1" s="404"/>
      <c r="FQZ1" s="404"/>
      <c r="FRA1" s="404"/>
      <c r="FRB1" s="404"/>
      <c r="FRC1" s="404"/>
      <c r="FRD1" s="404"/>
      <c r="FRE1" s="404"/>
      <c r="FRF1" s="404"/>
      <c r="FRG1" s="404"/>
      <c r="FRH1" s="404"/>
      <c r="FRI1" s="404"/>
      <c r="FRJ1" s="404"/>
      <c r="FRK1" s="404"/>
      <c r="FRL1" s="404"/>
      <c r="FRM1" s="404"/>
      <c r="FRN1" s="404"/>
      <c r="FRO1" s="404"/>
      <c r="FRP1" s="404"/>
      <c r="FRQ1" s="404"/>
      <c r="FRR1" s="404"/>
      <c r="FRS1" s="404"/>
      <c r="FRT1" s="404"/>
      <c r="FRU1" s="404"/>
      <c r="FRV1" s="404"/>
      <c r="FRW1" s="404"/>
      <c r="FRX1" s="404"/>
      <c r="FRY1" s="404"/>
      <c r="FRZ1" s="404"/>
      <c r="FSA1" s="404"/>
      <c r="FSB1" s="404"/>
      <c r="FSC1" s="404"/>
      <c r="FSD1" s="404"/>
      <c r="FSE1" s="404"/>
      <c r="FSF1" s="404"/>
      <c r="FSG1" s="404"/>
      <c r="FSH1" s="404"/>
      <c r="FSI1" s="404"/>
      <c r="FSJ1" s="404"/>
      <c r="FSK1" s="404"/>
      <c r="FSL1" s="404"/>
      <c r="FSM1" s="404"/>
      <c r="FSN1" s="404"/>
      <c r="FSO1" s="404"/>
      <c r="FSP1" s="404"/>
      <c r="FSQ1" s="404"/>
      <c r="FSR1" s="404"/>
      <c r="FSS1" s="404"/>
      <c r="FST1" s="404"/>
      <c r="FSU1" s="404"/>
      <c r="FSV1" s="404"/>
      <c r="FSW1" s="404"/>
      <c r="FSX1" s="404"/>
      <c r="FSY1" s="404"/>
      <c r="FSZ1" s="404"/>
      <c r="FTA1" s="404"/>
      <c r="FTB1" s="404"/>
      <c r="FTC1" s="404"/>
      <c r="FTD1" s="404"/>
      <c r="FTE1" s="404"/>
      <c r="FTF1" s="404"/>
      <c r="FTG1" s="404"/>
      <c r="FTH1" s="404"/>
      <c r="FTI1" s="404"/>
      <c r="FTJ1" s="404"/>
      <c r="FTK1" s="404"/>
      <c r="FTL1" s="404"/>
      <c r="FTM1" s="404"/>
      <c r="FTN1" s="404"/>
      <c r="FTO1" s="404"/>
      <c r="FTP1" s="404"/>
      <c r="FTQ1" s="404"/>
      <c r="FTR1" s="404"/>
      <c r="FTS1" s="404"/>
      <c r="FTT1" s="404"/>
      <c r="FTU1" s="404"/>
      <c r="FTV1" s="404"/>
      <c r="FTW1" s="404"/>
      <c r="FTX1" s="404"/>
      <c r="FTY1" s="404"/>
      <c r="FTZ1" s="404"/>
      <c r="FUA1" s="404"/>
      <c r="FUB1" s="404"/>
      <c r="FUC1" s="404"/>
      <c r="FUD1" s="404"/>
      <c r="FUE1" s="404"/>
      <c r="FUF1" s="404"/>
      <c r="FUG1" s="404"/>
      <c r="FUH1" s="404"/>
      <c r="FUI1" s="404"/>
      <c r="FUJ1" s="404"/>
      <c r="FUK1" s="404"/>
      <c r="FUL1" s="404"/>
      <c r="FUM1" s="404"/>
      <c r="FUN1" s="404"/>
      <c r="FUO1" s="404"/>
      <c r="FUP1" s="404"/>
      <c r="FUQ1" s="404"/>
      <c r="FUR1" s="404"/>
      <c r="FUS1" s="404"/>
      <c r="FUT1" s="404"/>
      <c r="FUU1" s="404"/>
      <c r="FUV1" s="404"/>
      <c r="FUW1" s="404"/>
      <c r="FUX1" s="404"/>
      <c r="FUY1" s="404"/>
      <c r="FUZ1" s="404"/>
      <c r="FVA1" s="404"/>
      <c r="FVB1" s="404"/>
      <c r="FVC1" s="404"/>
      <c r="FVD1" s="404"/>
      <c r="FVE1" s="404"/>
      <c r="FVF1" s="404"/>
      <c r="FVG1" s="404"/>
      <c r="FVH1" s="404"/>
      <c r="FVI1" s="404"/>
      <c r="FVJ1" s="404"/>
      <c r="FVK1" s="404"/>
      <c r="FVL1" s="404"/>
      <c r="FVM1" s="404"/>
      <c r="FVN1" s="404"/>
      <c r="FVO1" s="404"/>
      <c r="FVP1" s="404"/>
      <c r="FVQ1" s="404"/>
      <c r="FVR1" s="404"/>
      <c r="FVS1" s="404"/>
      <c r="FVT1" s="404"/>
      <c r="FVU1" s="404"/>
      <c r="FVV1" s="404"/>
      <c r="FVW1" s="404"/>
      <c r="FVX1" s="404"/>
      <c r="FVY1" s="404"/>
      <c r="FVZ1" s="404"/>
      <c r="FWA1" s="404"/>
      <c r="FWB1" s="404"/>
      <c r="FWC1" s="404"/>
      <c r="FWD1" s="404"/>
      <c r="FWE1" s="404"/>
      <c r="FWF1" s="404"/>
      <c r="FWG1" s="404"/>
      <c r="FWH1" s="404"/>
      <c r="FWI1" s="404"/>
      <c r="FWJ1" s="404"/>
      <c r="FWK1" s="404"/>
      <c r="FWL1" s="404"/>
      <c r="FWM1" s="404"/>
      <c r="FWN1" s="404"/>
      <c r="FWO1" s="404"/>
      <c r="FWP1" s="404"/>
      <c r="FWQ1" s="404"/>
      <c r="FWR1" s="404"/>
      <c r="FWS1" s="404"/>
      <c r="FWT1" s="404"/>
      <c r="FWU1" s="404"/>
      <c r="FWV1" s="404"/>
      <c r="FWW1" s="404"/>
      <c r="FWX1" s="404"/>
      <c r="FWY1" s="404"/>
      <c r="FWZ1" s="404"/>
      <c r="FXA1" s="404"/>
      <c r="FXB1" s="404"/>
      <c r="FXC1" s="404"/>
      <c r="FXD1" s="404"/>
      <c r="FXE1" s="404"/>
      <c r="FXF1" s="404"/>
      <c r="FXG1" s="404"/>
      <c r="FXH1" s="404"/>
      <c r="FXI1" s="404"/>
      <c r="FXJ1" s="404"/>
      <c r="FXK1" s="404"/>
      <c r="FXL1" s="404"/>
      <c r="FXM1" s="404"/>
      <c r="FXN1" s="404"/>
      <c r="FXO1" s="404"/>
      <c r="FXP1" s="404"/>
      <c r="FXQ1" s="404"/>
      <c r="FXR1" s="404"/>
      <c r="FXS1" s="404"/>
      <c r="FXT1" s="404"/>
      <c r="FXU1" s="404"/>
      <c r="FXV1" s="404"/>
      <c r="FXW1" s="404"/>
      <c r="FXX1" s="404"/>
      <c r="FXY1" s="404"/>
      <c r="FXZ1" s="404"/>
      <c r="FYA1" s="404"/>
      <c r="FYB1" s="404"/>
      <c r="FYC1" s="404"/>
      <c r="FYD1" s="404"/>
      <c r="FYE1" s="404"/>
      <c r="FYF1" s="404"/>
      <c r="FYG1" s="404"/>
      <c r="FYH1" s="404"/>
      <c r="FYI1" s="404"/>
      <c r="FYJ1" s="404"/>
      <c r="FYK1" s="404"/>
      <c r="FYL1" s="404"/>
      <c r="FYM1" s="404"/>
      <c r="FYN1" s="404"/>
      <c r="FYO1" s="404"/>
      <c r="FYP1" s="404"/>
      <c r="FYQ1" s="404"/>
      <c r="FYR1" s="404"/>
      <c r="FYS1" s="404"/>
      <c r="FYT1" s="404"/>
      <c r="FYU1" s="404"/>
      <c r="FYV1" s="404"/>
      <c r="FYW1" s="404"/>
      <c r="FYX1" s="404"/>
      <c r="FYY1" s="404"/>
      <c r="FYZ1" s="404"/>
      <c r="FZA1" s="404"/>
      <c r="FZB1" s="404"/>
      <c r="FZC1" s="404"/>
      <c r="FZD1" s="404"/>
      <c r="FZE1" s="404"/>
      <c r="FZF1" s="404"/>
      <c r="FZG1" s="404"/>
      <c r="FZH1" s="404"/>
      <c r="FZI1" s="404"/>
      <c r="FZJ1" s="404"/>
      <c r="FZK1" s="404"/>
      <c r="FZL1" s="404"/>
      <c r="FZM1" s="404"/>
      <c r="FZN1" s="404"/>
      <c r="FZO1" s="404"/>
      <c r="FZP1" s="404"/>
      <c r="FZQ1" s="404"/>
      <c r="FZR1" s="404"/>
      <c r="FZS1" s="404"/>
      <c r="FZT1" s="404"/>
      <c r="FZU1" s="404"/>
      <c r="FZV1" s="404"/>
      <c r="FZW1" s="404"/>
      <c r="FZX1" s="404"/>
      <c r="FZY1" s="404"/>
      <c r="FZZ1" s="404"/>
      <c r="GAA1" s="404"/>
      <c r="GAB1" s="404"/>
      <c r="GAC1" s="404"/>
      <c r="GAD1" s="404"/>
      <c r="GAE1" s="404"/>
      <c r="GAF1" s="404"/>
      <c r="GAG1" s="404"/>
      <c r="GAH1" s="404"/>
      <c r="GAI1" s="404"/>
      <c r="GAJ1" s="404"/>
      <c r="GAK1" s="404"/>
      <c r="GAL1" s="404"/>
      <c r="GAM1" s="404"/>
      <c r="GAN1" s="404"/>
      <c r="GAO1" s="404"/>
      <c r="GAP1" s="404"/>
      <c r="GAQ1" s="404"/>
      <c r="GAR1" s="404"/>
      <c r="GAS1" s="404"/>
      <c r="GAT1" s="404"/>
      <c r="GAU1" s="404"/>
      <c r="GAV1" s="404"/>
      <c r="GAW1" s="404"/>
      <c r="GAX1" s="404"/>
      <c r="GAY1" s="404"/>
      <c r="GAZ1" s="404"/>
      <c r="GBA1" s="404"/>
      <c r="GBB1" s="404"/>
      <c r="GBC1" s="404"/>
      <c r="GBD1" s="404"/>
      <c r="GBE1" s="404"/>
      <c r="GBF1" s="404"/>
      <c r="GBG1" s="404"/>
      <c r="GBH1" s="404"/>
      <c r="GBI1" s="404"/>
      <c r="GBJ1" s="404"/>
      <c r="GBK1" s="404"/>
      <c r="GBL1" s="404"/>
      <c r="GBM1" s="404"/>
      <c r="GBN1" s="404"/>
      <c r="GBO1" s="404"/>
      <c r="GBP1" s="404"/>
      <c r="GBQ1" s="404"/>
      <c r="GBR1" s="404"/>
      <c r="GBS1" s="404"/>
      <c r="GBT1" s="404"/>
      <c r="GBU1" s="404"/>
      <c r="GBV1" s="404"/>
      <c r="GBW1" s="404"/>
      <c r="GBX1" s="404"/>
      <c r="GBY1" s="404"/>
      <c r="GBZ1" s="404"/>
      <c r="GCA1" s="404"/>
      <c r="GCB1" s="404"/>
      <c r="GCC1" s="404"/>
      <c r="GCD1" s="404"/>
      <c r="GCE1" s="404"/>
      <c r="GCF1" s="404"/>
      <c r="GCG1" s="404"/>
      <c r="GCH1" s="404"/>
      <c r="GCI1" s="404"/>
      <c r="GCJ1" s="404"/>
      <c r="GCK1" s="404"/>
      <c r="GCL1" s="404"/>
      <c r="GCM1" s="404"/>
      <c r="GCN1" s="404"/>
      <c r="GCO1" s="404"/>
      <c r="GCP1" s="404"/>
      <c r="GCQ1" s="404"/>
      <c r="GCR1" s="404"/>
      <c r="GCS1" s="404"/>
      <c r="GCT1" s="404"/>
      <c r="GCU1" s="404"/>
      <c r="GCV1" s="404"/>
      <c r="GCW1" s="404"/>
      <c r="GCX1" s="404"/>
      <c r="GCY1" s="404"/>
      <c r="GCZ1" s="404"/>
      <c r="GDA1" s="404"/>
      <c r="GDB1" s="404"/>
      <c r="GDC1" s="404"/>
      <c r="GDD1" s="404"/>
      <c r="GDE1" s="404"/>
      <c r="GDF1" s="404"/>
      <c r="GDG1" s="404"/>
      <c r="GDH1" s="404"/>
      <c r="GDI1" s="404"/>
      <c r="GDJ1" s="404"/>
      <c r="GDK1" s="404"/>
      <c r="GDL1" s="404"/>
      <c r="GDM1" s="404"/>
      <c r="GDN1" s="404"/>
      <c r="GDO1" s="404"/>
      <c r="GDP1" s="404"/>
      <c r="GDQ1" s="404"/>
      <c r="GDR1" s="404"/>
      <c r="GDS1" s="404"/>
      <c r="GDT1" s="404"/>
      <c r="GDU1" s="404"/>
      <c r="GDV1" s="404"/>
      <c r="GDW1" s="404"/>
      <c r="GDX1" s="404"/>
      <c r="GDY1" s="404"/>
      <c r="GDZ1" s="404"/>
      <c r="GEA1" s="404"/>
      <c r="GEB1" s="404"/>
      <c r="GEC1" s="404"/>
      <c r="GED1" s="404"/>
      <c r="GEE1" s="404"/>
      <c r="GEF1" s="404"/>
      <c r="GEG1" s="404"/>
      <c r="GEH1" s="404"/>
      <c r="GEI1" s="404"/>
      <c r="GEJ1" s="404"/>
      <c r="GEK1" s="404"/>
      <c r="GEL1" s="404"/>
      <c r="GEM1" s="404"/>
      <c r="GEN1" s="404"/>
      <c r="GEO1" s="404"/>
      <c r="GEP1" s="404"/>
      <c r="GEQ1" s="404"/>
      <c r="GER1" s="404"/>
      <c r="GES1" s="404"/>
      <c r="GET1" s="404"/>
      <c r="GEU1" s="404"/>
      <c r="GEV1" s="404"/>
      <c r="GEW1" s="404"/>
      <c r="GEX1" s="404"/>
      <c r="GEY1" s="404"/>
      <c r="GEZ1" s="404"/>
      <c r="GFA1" s="404"/>
      <c r="GFB1" s="404"/>
      <c r="GFC1" s="404"/>
      <c r="GFD1" s="404"/>
      <c r="GFE1" s="404"/>
      <c r="GFF1" s="404"/>
      <c r="GFG1" s="404"/>
      <c r="GFH1" s="404"/>
      <c r="GFI1" s="404"/>
      <c r="GFJ1" s="404"/>
      <c r="GFK1" s="404"/>
      <c r="GFL1" s="404"/>
      <c r="GFM1" s="404"/>
      <c r="GFN1" s="404"/>
      <c r="GFO1" s="404"/>
      <c r="GFP1" s="404"/>
      <c r="GFQ1" s="404"/>
      <c r="GFR1" s="404"/>
      <c r="GFS1" s="404"/>
      <c r="GFT1" s="404"/>
      <c r="GFU1" s="404"/>
      <c r="GFV1" s="404"/>
      <c r="GFW1" s="404"/>
      <c r="GFX1" s="404"/>
      <c r="GFY1" s="404"/>
      <c r="GFZ1" s="404"/>
      <c r="GGA1" s="404"/>
      <c r="GGB1" s="404"/>
      <c r="GGC1" s="404"/>
      <c r="GGD1" s="404"/>
      <c r="GGE1" s="404"/>
      <c r="GGF1" s="404"/>
      <c r="GGG1" s="404"/>
      <c r="GGH1" s="404"/>
      <c r="GGI1" s="404"/>
      <c r="GGJ1" s="404"/>
      <c r="GGK1" s="404"/>
      <c r="GGL1" s="404"/>
      <c r="GGM1" s="404"/>
      <c r="GGN1" s="404"/>
      <c r="GGO1" s="404"/>
      <c r="GGP1" s="404"/>
      <c r="GGQ1" s="404"/>
      <c r="GGR1" s="404"/>
      <c r="GGS1" s="404"/>
      <c r="GGT1" s="404"/>
      <c r="GGU1" s="404"/>
      <c r="GGV1" s="404"/>
      <c r="GGW1" s="404"/>
      <c r="GGX1" s="404"/>
      <c r="GGY1" s="404"/>
      <c r="GGZ1" s="404"/>
      <c r="GHA1" s="404"/>
      <c r="GHB1" s="404"/>
      <c r="GHC1" s="404"/>
      <c r="GHD1" s="404"/>
      <c r="GHE1" s="404"/>
      <c r="GHF1" s="404"/>
      <c r="GHG1" s="404"/>
      <c r="GHH1" s="404"/>
      <c r="GHI1" s="404"/>
      <c r="GHJ1" s="404"/>
      <c r="GHK1" s="404"/>
      <c r="GHL1" s="404"/>
      <c r="GHM1" s="404"/>
      <c r="GHN1" s="404"/>
      <c r="GHO1" s="404"/>
      <c r="GHP1" s="404"/>
      <c r="GHQ1" s="404"/>
      <c r="GHR1" s="404"/>
      <c r="GHS1" s="404"/>
      <c r="GHT1" s="404"/>
      <c r="GHU1" s="404"/>
      <c r="GHV1" s="404"/>
      <c r="GHW1" s="404"/>
      <c r="GHX1" s="404"/>
      <c r="GHY1" s="404"/>
      <c r="GHZ1" s="404"/>
      <c r="GIA1" s="404"/>
      <c r="GIB1" s="404"/>
      <c r="GIC1" s="404"/>
      <c r="GID1" s="404"/>
      <c r="GIE1" s="404"/>
      <c r="GIF1" s="404"/>
      <c r="GIG1" s="404"/>
      <c r="GIH1" s="404"/>
      <c r="GII1" s="404"/>
      <c r="GIJ1" s="404"/>
      <c r="GIK1" s="404"/>
      <c r="GIL1" s="404"/>
      <c r="GIM1" s="404"/>
      <c r="GIN1" s="404"/>
      <c r="GIO1" s="404"/>
      <c r="GIP1" s="404"/>
      <c r="GIQ1" s="404"/>
      <c r="GIR1" s="404"/>
      <c r="GIS1" s="404"/>
      <c r="GIT1" s="404"/>
      <c r="GIU1" s="404"/>
      <c r="GIV1" s="404"/>
      <c r="GIW1" s="404"/>
      <c r="GIX1" s="404"/>
      <c r="GIY1" s="404"/>
      <c r="GIZ1" s="404"/>
      <c r="GJA1" s="404"/>
      <c r="GJB1" s="404"/>
      <c r="GJC1" s="404"/>
      <c r="GJD1" s="404"/>
      <c r="GJE1" s="404"/>
      <c r="GJF1" s="404"/>
      <c r="GJG1" s="404"/>
      <c r="GJH1" s="404"/>
      <c r="GJI1" s="404"/>
      <c r="GJJ1" s="404"/>
      <c r="GJK1" s="404"/>
      <c r="GJL1" s="404"/>
      <c r="GJM1" s="404"/>
      <c r="GJN1" s="404"/>
      <c r="GJO1" s="404"/>
      <c r="GJP1" s="404"/>
      <c r="GJQ1" s="404"/>
      <c r="GJR1" s="404"/>
      <c r="GJS1" s="404"/>
      <c r="GJT1" s="404"/>
      <c r="GJU1" s="404"/>
      <c r="GJV1" s="404"/>
      <c r="GJW1" s="404"/>
      <c r="GJX1" s="404"/>
      <c r="GJY1" s="404"/>
      <c r="GJZ1" s="404"/>
      <c r="GKA1" s="404"/>
      <c r="GKB1" s="404"/>
      <c r="GKC1" s="404"/>
      <c r="GKD1" s="404"/>
      <c r="GKE1" s="404"/>
      <c r="GKF1" s="404"/>
      <c r="GKG1" s="404"/>
      <c r="GKH1" s="404"/>
      <c r="GKI1" s="404"/>
      <c r="GKJ1" s="404"/>
      <c r="GKK1" s="404"/>
      <c r="GKL1" s="404"/>
      <c r="GKM1" s="404"/>
      <c r="GKN1" s="404"/>
      <c r="GKO1" s="404"/>
      <c r="GKP1" s="404"/>
      <c r="GKQ1" s="404"/>
      <c r="GKR1" s="404"/>
      <c r="GKS1" s="404"/>
      <c r="GKT1" s="404"/>
      <c r="GKU1" s="404"/>
      <c r="GKV1" s="404"/>
      <c r="GKW1" s="404"/>
      <c r="GKX1" s="404"/>
      <c r="GKY1" s="404"/>
      <c r="GKZ1" s="404"/>
      <c r="GLA1" s="404"/>
      <c r="GLB1" s="404"/>
      <c r="GLC1" s="404"/>
      <c r="GLD1" s="404"/>
      <c r="GLE1" s="404"/>
      <c r="GLF1" s="404"/>
      <c r="GLG1" s="404"/>
      <c r="GLH1" s="404"/>
      <c r="GLI1" s="404"/>
      <c r="GLJ1" s="404"/>
      <c r="GLK1" s="404"/>
      <c r="GLL1" s="404"/>
      <c r="GLM1" s="404"/>
      <c r="GLN1" s="404"/>
      <c r="GLO1" s="404"/>
      <c r="GLP1" s="404"/>
      <c r="GLQ1" s="404"/>
      <c r="GLR1" s="404"/>
      <c r="GLS1" s="404"/>
      <c r="GLT1" s="404"/>
      <c r="GLU1" s="404"/>
      <c r="GLV1" s="404"/>
      <c r="GLW1" s="404"/>
      <c r="GLX1" s="404"/>
      <c r="GLY1" s="404"/>
      <c r="GLZ1" s="404"/>
      <c r="GMA1" s="404"/>
      <c r="GMB1" s="404"/>
      <c r="GMC1" s="404"/>
      <c r="GMD1" s="404"/>
      <c r="GME1" s="404"/>
      <c r="GMF1" s="404"/>
      <c r="GMG1" s="404"/>
      <c r="GMH1" s="404"/>
      <c r="GMI1" s="404"/>
      <c r="GMJ1" s="404"/>
      <c r="GMK1" s="404"/>
      <c r="GML1" s="404"/>
      <c r="GMM1" s="404"/>
      <c r="GMN1" s="404"/>
      <c r="GMO1" s="404"/>
      <c r="GMP1" s="404"/>
      <c r="GMQ1" s="404"/>
      <c r="GMR1" s="404"/>
      <c r="GMS1" s="404"/>
      <c r="GMT1" s="404"/>
      <c r="GMU1" s="404"/>
      <c r="GMV1" s="404"/>
      <c r="GMW1" s="404"/>
      <c r="GMX1" s="404"/>
      <c r="GMY1" s="404"/>
      <c r="GMZ1" s="404"/>
      <c r="GNA1" s="404"/>
      <c r="GNB1" s="404"/>
      <c r="GNC1" s="404"/>
      <c r="GND1" s="404"/>
      <c r="GNE1" s="404"/>
      <c r="GNF1" s="404"/>
      <c r="GNG1" s="404"/>
      <c r="GNH1" s="404"/>
      <c r="GNI1" s="404"/>
      <c r="GNJ1" s="404"/>
      <c r="GNK1" s="404"/>
      <c r="GNL1" s="404"/>
      <c r="GNM1" s="404"/>
      <c r="GNN1" s="404"/>
      <c r="GNO1" s="404"/>
      <c r="GNP1" s="404"/>
      <c r="GNQ1" s="404"/>
      <c r="GNR1" s="404"/>
      <c r="GNS1" s="404"/>
      <c r="GNT1" s="404"/>
      <c r="GNU1" s="404"/>
      <c r="GNV1" s="404"/>
      <c r="GNW1" s="404"/>
      <c r="GNX1" s="404"/>
      <c r="GNY1" s="404"/>
      <c r="GNZ1" s="404"/>
      <c r="GOA1" s="404"/>
      <c r="GOB1" s="404"/>
      <c r="GOC1" s="404"/>
      <c r="GOD1" s="404"/>
      <c r="GOE1" s="404"/>
      <c r="GOF1" s="404"/>
      <c r="GOG1" s="404"/>
      <c r="GOH1" s="404"/>
      <c r="GOI1" s="404"/>
      <c r="GOJ1" s="404"/>
      <c r="GOK1" s="404"/>
      <c r="GOL1" s="404"/>
      <c r="GOM1" s="404"/>
      <c r="GON1" s="404"/>
      <c r="GOO1" s="404"/>
      <c r="GOP1" s="404"/>
      <c r="GOQ1" s="404"/>
      <c r="GOR1" s="404"/>
      <c r="GOS1" s="404"/>
      <c r="GOT1" s="404"/>
      <c r="GOU1" s="404"/>
      <c r="GOV1" s="404"/>
      <c r="GOW1" s="404"/>
      <c r="GOX1" s="404"/>
      <c r="GOY1" s="404"/>
      <c r="GOZ1" s="404"/>
      <c r="GPA1" s="404"/>
      <c r="GPB1" s="404"/>
      <c r="GPC1" s="404"/>
      <c r="GPD1" s="404"/>
      <c r="GPE1" s="404"/>
      <c r="GPF1" s="404"/>
      <c r="GPG1" s="404"/>
      <c r="GPH1" s="404"/>
      <c r="GPI1" s="404"/>
      <c r="GPJ1" s="404"/>
      <c r="GPK1" s="404"/>
      <c r="GPL1" s="404"/>
      <c r="GPM1" s="404"/>
      <c r="GPN1" s="404"/>
      <c r="GPO1" s="404"/>
      <c r="GPP1" s="404"/>
      <c r="GPQ1" s="404"/>
      <c r="GPR1" s="404"/>
      <c r="GPS1" s="404"/>
      <c r="GPT1" s="404"/>
      <c r="GPU1" s="404"/>
      <c r="GPV1" s="404"/>
      <c r="GPW1" s="404"/>
      <c r="GPX1" s="404"/>
      <c r="GPY1" s="404"/>
      <c r="GPZ1" s="404"/>
      <c r="GQA1" s="404"/>
      <c r="GQB1" s="404"/>
      <c r="GQC1" s="404"/>
      <c r="GQD1" s="404"/>
      <c r="GQE1" s="404"/>
      <c r="GQF1" s="404"/>
      <c r="GQG1" s="404"/>
      <c r="GQH1" s="404"/>
      <c r="GQI1" s="404"/>
      <c r="GQJ1" s="404"/>
      <c r="GQK1" s="404"/>
      <c r="GQL1" s="404"/>
      <c r="GQM1" s="404"/>
      <c r="GQN1" s="404"/>
      <c r="GQO1" s="404"/>
      <c r="GQP1" s="404"/>
      <c r="GQQ1" s="404"/>
      <c r="GQR1" s="404"/>
      <c r="GQS1" s="404"/>
      <c r="GQT1" s="404"/>
      <c r="GQU1" s="404"/>
      <c r="GQV1" s="404"/>
      <c r="GQW1" s="404"/>
      <c r="GQX1" s="404"/>
      <c r="GQY1" s="404"/>
      <c r="GQZ1" s="404"/>
      <c r="GRA1" s="404"/>
      <c r="GRB1" s="404"/>
      <c r="GRC1" s="404"/>
      <c r="GRD1" s="404"/>
      <c r="GRE1" s="404"/>
      <c r="GRF1" s="404"/>
      <c r="GRG1" s="404"/>
      <c r="GRH1" s="404"/>
      <c r="GRI1" s="404"/>
      <c r="GRJ1" s="404"/>
      <c r="GRK1" s="404"/>
      <c r="GRL1" s="404"/>
      <c r="GRM1" s="404"/>
      <c r="GRN1" s="404"/>
      <c r="GRO1" s="404"/>
      <c r="GRP1" s="404"/>
      <c r="GRQ1" s="404"/>
      <c r="GRR1" s="404"/>
      <c r="GRS1" s="404"/>
      <c r="GRT1" s="404"/>
      <c r="GRU1" s="404"/>
      <c r="GRV1" s="404"/>
      <c r="GRW1" s="404"/>
      <c r="GRX1" s="404"/>
      <c r="GRY1" s="404"/>
      <c r="GRZ1" s="404"/>
      <c r="GSA1" s="404"/>
      <c r="GSB1" s="404"/>
      <c r="GSC1" s="404"/>
      <c r="GSD1" s="404"/>
      <c r="GSE1" s="404"/>
      <c r="GSF1" s="404"/>
      <c r="GSG1" s="404"/>
      <c r="GSH1" s="404"/>
      <c r="GSI1" s="404"/>
      <c r="GSJ1" s="404"/>
      <c r="GSK1" s="404"/>
      <c r="GSL1" s="404"/>
      <c r="GSM1" s="404"/>
      <c r="GSN1" s="404"/>
      <c r="GSO1" s="404"/>
      <c r="GSP1" s="404"/>
      <c r="GSQ1" s="404"/>
      <c r="GSR1" s="404"/>
      <c r="GSS1" s="404"/>
      <c r="GST1" s="404"/>
      <c r="GSU1" s="404"/>
      <c r="GSV1" s="404"/>
      <c r="GSW1" s="404"/>
      <c r="GSX1" s="404"/>
      <c r="GSY1" s="404"/>
      <c r="GSZ1" s="404"/>
      <c r="GTA1" s="404"/>
      <c r="GTB1" s="404"/>
      <c r="GTC1" s="404"/>
      <c r="GTD1" s="404"/>
      <c r="GTE1" s="404"/>
      <c r="GTF1" s="404"/>
      <c r="GTG1" s="404"/>
      <c r="GTH1" s="404"/>
      <c r="GTI1" s="404"/>
      <c r="GTJ1" s="404"/>
      <c r="GTK1" s="404"/>
      <c r="GTL1" s="404"/>
      <c r="GTM1" s="404"/>
      <c r="GTN1" s="404"/>
      <c r="GTO1" s="404"/>
      <c r="GTP1" s="404"/>
      <c r="GTQ1" s="404"/>
      <c r="GTR1" s="404"/>
      <c r="GTS1" s="404"/>
      <c r="GTT1" s="404"/>
      <c r="GTU1" s="404"/>
      <c r="GTV1" s="404"/>
      <c r="GTW1" s="404"/>
      <c r="GTX1" s="404"/>
      <c r="GTY1" s="404"/>
      <c r="GTZ1" s="404"/>
      <c r="GUA1" s="404"/>
      <c r="GUB1" s="404"/>
      <c r="GUC1" s="404"/>
      <c r="GUD1" s="404"/>
      <c r="GUE1" s="404"/>
      <c r="GUF1" s="404"/>
      <c r="GUG1" s="404"/>
      <c r="GUH1" s="404"/>
      <c r="GUI1" s="404"/>
      <c r="GUJ1" s="404"/>
      <c r="GUK1" s="404"/>
      <c r="GUL1" s="404"/>
      <c r="GUM1" s="404"/>
      <c r="GUN1" s="404"/>
      <c r="GUO1" s="404"/>
      <c r="GUP1" s="404"/>
      <c r="GUQ1" s="404"/>
      <c r="GUR1" s="404"/>
      <c r="GUS1" s="404"/>
      <c r="GUT1" s="404"/>
      <c r="GUU1" s="404"/>
      <c r="GUV1" s="404"/>
      <c r="GUW1" s="404"/>
      <c r="GUX1" s="404"/>
      <c r="GUY1" s="404"/>
      <c r="GUZ1" s="404"/>
      <c r="GVA1" s="404"/>
      <c r="GVB1" s="404"/>
      <c r="GVC1" s="404"/>
      <c r="GVD1" s="404"/>
      <c r="GVE1" s="404"/>
      <c r="GVF1" s="404"/>
      <c r="GVG1" s="404"/>
      <c r="GVH1" s="404"/>
      <c r="GVI1" s="404"/>
      <c r="GVJ1" s="404"/>
      <c r="GVK1" s="404"/>
      <c r="GVL1" s="404"/>
      <c r="GVM1" s="404"/>
      <c r="GVN1" s="404"/>
      <c r="GVO1" s="404"/>
      <c r="GVP1" s="404"/>
      <c r="GVQ1" s="404"/>
      <c r="GVR1" s="404"/>
      <c r="GVS1" s="404"/>
      <c r="GVT1" s="404"/>
      <c r="GVU1" s="404"/>
      <c r="GVV1" s="404"/>
      <c r="GVW1" s="404"/>
      <c r="GVX1" s="404"/>
      <c r="GVY1" s="404"/>
      <c r="GVZ1" s="404"/>
      <c r="GWA1" s="404"/>
      <c r="GWB1" s="404"/>
      <c r="GWC1" s="404"/>
      <c r="GWD1" s="404"/>
      <c r="GWE1" s="404"/>
      <c r="GWF1" s="404"/>
      <c r="GWG1" s="404"/>
      <c r="GWH1" s="404"/>
      <c r="GWI1" s="404"/>
      <c r="GWJ1" s="404"/>
      <c r="GWK1" s="404"/>
      <c r="GWL1" s="404"/>
      <c r="GWM1" s="404"/>
      <c r="GWN1" s="404"/>
      <c r="GWO1" s="404"/>
      <c r="GWP1" s="404"/>
      <c r="GWQ1" s="404"/>
      <c r="GWR1" s="404"/>
      <c r="GWS1" s="404"/>
      <c r="GWT1" s="404"/>
      <c r="GWU1" s="404"/>
      <c r="GWV1" s="404"/>
      <c r="GWW1" s="404"/>
      <c r="GWX1" s="404"/>
      <c r="GWY1" s="404"/>
      <c r="GWZ1" s="404"/>
      <c r="GXA1" s="404"/>
      <c r="GXB1" s="404"/>
      <c r="GXC1" s="404"/>
      <c r="GXD1" s="404"/>
      <c r="GXE1" s="404"/>
      <c r="GXF1" s="404"/>
      <c r="GXG1" s="404"/>
      <c r="GXH1" s="404"/>
      <c r="GXI1" s="404"/>
      <c r="GXJ1" s="404"/>
      <c r="GXK1" s="404"/>
      <c r="GXL1" s="404"/>
      <c r="GXM1" s="404"/>
      <c r="GXN1" s="404"/>
      <c r="GXO1" s="404"/>
      <c r="GXP1" s="404"/>
      <c r="GXQ1" s="404"/>
      <c r="GXR1" s="404"/>
      <c r="GXS1" s="404"/>
      <c r="GXT1" s="404"/>
      <c r="GXU1" s="404"/>
      <c r="GXV1" s="404"/>
      <c r="GXW1" s="404"/>
      <c r="GXX1" s="404"/>
      <c r="GXY1" s="404"/>
      <c r="GXZ1" s="404"/>
      <c r="GYA1" s="404"/>
      <c r="GYB1" s="404"/>
      <c r="GYC1" s="404"/>
      <c r="GYD1" s="404"/>
      <c r="GYE1" s="404"/>
      <c r="GYF1" s="404"/>
      <c r="GYG1" s="404"/>
      <c r="GYH1" s="404"/>
      <c r="GYI1" s="404"/>
      <c r="GYJ1" s="404"/>
      <c r="GYK1" s="404"/>
      <c r="GYL1" s="404"/>
      <c r="GYM1" s="404"/>
      <c r="GYN1" s="404"/>
      <c r="GYO1" s="404"/>
      <c r="GYP1" s="404"/>
      <c r="GYQ1" s="404"/>
      <c r="GYR1" s="404"/>
      <c r="GYS1" s="404"/>
      <c r="GYT1" s="404"/>
      <c r="GYU1" s="404"/>
      <c r="GYV1" s="404"/>
      <c r="GYW1" s="404"/>
      <c r="GYX1" s="404"/>
      <c r="GYY1" s="404"/>
      <c r="GYZ1" s="404"/>
      <c r="GZA1" s="404"/>
      <c r="GZB1" s="404"/>
      <c r="GZC1" s="404"/>
      <c r="GZD1" s="404"/>
      <c r="GZE1" s="404"/>
      <c r="GZF1" s="404"/>
      <c r="GZG1" s="404"/>
      <c r="GZH1" s="404"/>
      <c r="GZI1" s="404"/>
      <c r="GZJ1" s="404"/>
      <c r="GZK1" s="404"/>
      <c r="GZL1" s="404"/>
      <c r="GZM1" s="404"/>
      <c r="GZN1" s="404"/>
      <c r="GZO1" s="404"/>
      <c r="GZP1" s="404"/>
      <c r="GZQ1" s="404"/>
      <c r="GZR1" s="404"/>
      <c r="GZS1" s="404"/>
      <c r="GZT1" s="404"/>
      <c r="GZU1" s="404"/>
      <c r="GZV1" s="404"/>
      <c r="GZW1" s="404"/>
      <c r="GZX1" s="404"/>
      <c r="GZY1" s="404"/>
      <c r="GZZ1" s="404"/>
      <c r="HAA1" s="404"/>
      <c r="HAB1" s="404"/>
      <c r="HAC1" s="404"/>
      <c r="HAD1" s="404"/>
      <c r="HAE1" s="404"/>
      <c r="HAF1" s="404"/>
      <c r="HAG1" s="404"/>
      <c r="HAH1" s="404"/>
      <c r="HAI1" s="404"/>
      <c r="HAJ1" s="404"/>
      <c r="HAK1" s="404"/>
      <c r="HAL1" s="404"/>
      <c r="HAM1" s="404"/>
      <c r="HAN1" s="404"/>
      <c r="HAO1" s="404"/>
      <c r="HAP1" s="404"/>
      <c r="HAQ1" s="404"/>
      <c r="HAR1" s="404"/>
      <c r="HAS1" s="404"/>
      <c r="HAT1" s="404"/>
      <c r="HAU1" s="404"/>
      <c r="HAV1" s="404"/>
      <c r="HAW1" s="404"/>
      <c r="HAX1" s="404"/>
      <c r="HAY1" s="404"/>
      <c r="HAZ1" s="404"/>
      <c r="HBA1" s="404"/>
      <c r="HBB1" s="404"/>
      <c r="HBC1" s="404"/>
      <c r="HBD1" s="404"/>
      <c r="HBE1" s="404"/>
      <c r="HBF1" s="404"/>
      <c r="HBG1" s="404"/>
      <c r="HBH1" s="404"/>
      <c r="HBI1" s="404"/>
      <c r="HBJ1" s="404"/>
      <c r="HBK1" s="404"/>
      <c r="HBL1" s="404"/>
      <c r="HBM1" s="404"/>
      <c r="HBN1" s="404"/>
      <c r="HBO1" s="404"/>
      <c r="HBP1" s="404"/>
      <c r="HBQ1" s="404"/>
      <c r="HBR1" s="404"/>
      <c r="HBS1" s="404"/>
      <c r="HBT1" s="404"/>
      <c r="HBU1" s="404"/>
      <c r="HBV1" s="404"/>
      <c r="HBW1" s="404"/>
      <c r="HBX1" s="404"/>
      <c r="HBY1" s="404"/>
      <c r="HBZ1" s="404"/>
      <c r="HCA1" s="404"/>
      <c r="HCB1" s="404"/>
      <c r="HCC1" s="404"/>
      <c r="HCD1" s="404"/>
      <c r="HCE1" s="404"/>
      <c r="HCF1" s="404"/>
      <c r="HCG1" s="404"/>
      <c r="HCH1" s="404"/>
      <c r="HCI1" s="404"/>
      <c r="HCJ1" s="404"/>
      <c r="HCK1" s="404"/>
      <c r="HCL1" s="404"/>
      <c r="HCM1" s="404"/>
      <c r="HCN1" s="404"/>
      <c r="HCO1" s="404"/>
      <c r="HCP1" s="404"/>
      <c r="HCQ1" s="404"/>
      <c r="HCR1" s="404"/>
      <c r="HCS1" s="404"/>
      <c r="HCT1" s="404"/>
      <c r="HCU1" s="404"/>
      <c r="HCV1" s="404"/>
      <c r="HCW1" s="404"/>
      <c r="HCX1" s="404"/>
      <c r="HCY1" s="404"/>
      <c r="HCZ1" s="404"/>
      <c r="HDA1" s="404"/>
      <c r="HDB1" s="404"/>
      <c r="HDC1" s="404"/>
      <c r="HDD1" s="404"/>
      <c r="HDE1" s="404"/>
      <c r="HDF1" s="404"/>
      <c r="HDG1" s="404"/>
      <c r="HDH1" s="404"/>
      <c r="HDI1" s="404"/>
      <c r="HDJ1" s="404"/>
      <c r="HDK1" s="404"/>
      <c r="HDL1" s="404"/>
      <c r="HDM1" s="404"/>
      <c r="HDN1" s="404"/>
      <c r="HDO1" s="404"/>
      <c r="HDP1" s="404"/>
      <c r="HDQ1" s="404"/>
      <c r="HDR1" s="404"/>
      <c r="HDS1" s="404"/>
      <c r="HDT1" s="404"/>
      <c r="HDU1" s="404"/>
      <c r="HDV1" s="404"/>
      <c r="HDW1" s="404"/>
      <c r="HDX1" s="404"/>
      <c r="HDY1" s="404"/>
      <c r="HDZ1" s="404"/>
      <c r="HEA1" s="404"/>
      <c r="HEB1" s="404"/>
      <c r="HEC1" s="404"/>
      <c r="HED1" s="404"/>
      <c r="HEE1" s="404"/>
      <c r="HEF1" s="404"/>
      <c r="HEG1" s="404"/>
      <c r="HEH1" s="404"/>
      <c r="HEI1" s="404"/>
      <c r="HEJ1" s="404"/>
      <c r="HEK1" s="404"/>
      <c r="HEL1" s="404"/>
      <c r="HEM1" s="404"/>
      <c r="HEN1" s="404"/>
      <c r="HEO1" s="404"/>
      <c r="HEP1" s="404"/>
      <c r="HEQ1" s="404"/>
      <c r="HER1" s="404"/>
      <c r="HES1" s="404"/>
      <c r="HET1" s="404"/>
      <c r="HEU1" s="404"/>
      <c r="HEV1" s="404"/>
      <c r="HEW1" s="404"/>
      <c r="HEX1" s="404"/>
      <c r="HEY1" s="404"/>
      <c r="HEZ1" s="404"/>
      <c r="HFA1" s="404"/>
      <c r="HFB1" s="404"/>
      <c r="HFC1" s="404"/>
      <c r="HFD1" s="404"/>
      <c r="HFE1" s="404"/>
      <c r="HFF1" s="404"/>
      <c r="HFG1" s="404"/>
      <c r="HFH1" s="404"/>
      <c r="HFI1" s="404"/>
      <c r="HFJ1" s="404"/>
      <c r="HFK1" s="404"/>
      <c r="HFL1" s="404"/>
      <c r="HFM1" s="404"/>
      <c r="HFN1" s="404"/>
      <c r="HFO1" s="404"/>
      <c r="HFP1" s="404"/>
      <c r="HFQ1" s="404"/>
      <c r="HFR1" s="404"/>
      <c r="HFS1" s="404"/>
      <c r="HFT1" s="404"/>
      <c r="HFU1" s="404"/>
      <c r="HFV1" s="404"/>
      <c r="HFW1" s="404"/>
      <c r="HFX1" s="404"/>
      <c r="HFY1" s="404"/>
      <c r="HFZ1" s="404"/>
      <c r="HGA1" s="404"/>
      <c r="HGB1" s="404"/>
      <c r="HGC1" s="404"/>
      <c r="HGD1" s="404"/>
      <c r="HGE1" s="404"/>
      <c r="HGF1" s="404"/>
      <c r="HGG1" s="404"/>
      <c r="HGH1" s="404"/>
      <c r="HGI1" s="404"/>
      <c r="HGJ1" s="404"/>
      <c r="HGK1" s="404"/>
      <c r="HGL1" s="404"/>
      <c r="HGM1" s="404"/>
      <c r="HGN1" s="404"/>
      <c r="HGO1" s="404"/>
      <c r="HGP1" s="404"/>
      <c r="HGQ1" s="404"/>
      <c r="HGR1" s="404"/>
      <c r="HGS1" s="404"/>
      <c r="HGT1" s="404"/>
      <c r="HGU1" s="404"/>
      <c r="HGV1" s="404"/>
      <c r="HGW1" s="404"/>
      <c r="HGX1" s="404"/>
      <c r="HGY1" s="404"/>
      <c r="HGZ1" s="404"/>
      <c r="HHA1" s="404"/>
      <c r="HHB1" s="404"/>
      <c r="HHC1" s="404"/>
      <c r="HHD1" s="404"/>
      <c r="HHE1" s="404"/>
      <c r="HHF1" s="404"/>
      <c r="HHG1" s="404"/>
      <c r="HHH1" s="404"/>
      <c r="HHI1" s="404"/>
      <c r="HHJ1" s="404"/>
      <c r="HHK1" s="404"/>
      <c r="HHL1" s="404"/>
      <c r="HHM1" s="404"/>
      <c r="HHN1" s="404"/>
      <c r="HHO1" s="404"/>
      <c r="HHP1" s="404"/>
      <c r="HHQ1" s="404"/>
      <c r="HHR1" s="404"/>
      <c r="HHS1" s="404"/>
      <c r="HHT1" s="404"/>
      <c r="HHU1" s="404"/>
      <c r="HHV1" s="404"/>
      <c r="HHW1" s="404"/>
      <c r="HHX1" s="404"/>
      <c r="HHY1" s="404"/>
      <c r="HHZ1" s="404"/>
      <c r="HIA1" s="404"/>
      <c r="HIB1" s="404"/>
      <c r="HIC1" s="404"/>
      <c r="HID1" s="404"/>
      <c r="HIE1" s="404"/>
      <c r="HIF1" s="404"/>
      <c r="HIG1" s="404"/>
      <c r="HIH1" s="404"/>
      <c r="HII1" s="404"/>
      <c r="HIJ1" s="404"/>
      <c r="HIK1" s="404"/>
      <c r="HIL1" s="404"/>
      <c r="HIM1" s="404"/>
      <c r="HIN1" s="404"/>
      <c r="HIO1" s="404"/>
      <c r="HIP1" s="404"/>
      <c r="HIQ1" s="404"/>
      <c r="HIR1" s="404"/>
      <c r="HIS1" s="404"/>
      <c r="HIT1" s="404"/>
      <c r="HIU1" s="404"/>
      <c r="HIV1" s="404"/>
      <c r="HIW1" s="404"/>
      <c r="HIX1" s="404"/>
      <c r="HIY1" s="404"/>
      <c r="HIZ1" s="404"/>
      <c r="HJA1" s="404"/>
      <c r="HJB1" s="404"/>
      <c r="HJC1" s="404"/>
      <c r="HJD1" s="404"/>
      <c r="HJE1" s="404"/>
      <c r="HJF1" s="404"/>
      <c r="HJG1" s="404"/>
      <c r="HJH1" s="404"/>
      <c r="HJI1" s="404"/>
      <c r="HJJ1" s="404"/>
      <c r="HJK1" s="404"/>
      <c r="HJL1" s="404"/>
      <c r="HJM1" s="404"/>
      <c r="HJN1" s="404"/>
      <c r="HJO1" s="404"/>
      <c r="HJP1" s="404"/>
      <c r="HJQ1" s="404"/>
      <c r="HJR1" s="404"/>
      <c r="HJS1" s="404"/>
      <c r="HJT1" s="404"/>
      <c r="HJU1" s="404"/>
      <c r="HJV1" s="404"/>
      <c r="HJW1" s="404"/>
      <c r="HJX1" s="404"/>
      <c r="HJY1" s="404"/>
      <c r="HJZ1" s="404"/>
      <c r="HKA1" s="404"/>
      <c r="HKB1" s="404"/>
      <c r="HKC1" s="404"/>
      <c r="HKD1" s="404"/>
      <c r="HKE1" s="404"/>
      <c r="HKF1" s="404"/>
      <c r="HKG1" s="404"/>
      <c r="HKH1" s="404"/>
      <c r="HKI1" s="404"/>
      <c r="HKJ1" s="404"/>
      <c r="HKK1" s="404"/>
      <c r="HKL1" s="404"/>
      <c r="HKM1" s="404"/>
      <c r="HKN1" s="404"/>
      <c r="HKO1" s="404"/>
      <c r="HKP1" s="404"/>
      <c r="HKQ1" s="404"/>
      <c r="HKR1" s="404"/>
      <c r="HKS1" s="404"/>
      <c r="HKT1" s="404"/>
      <c r="HKU1" s="404"/>
      <c r="HKV1" s="404"/>
      <c r="HKW1" s="404"/>
      <c r="HKX1" s="404"/>
      <c r="HKY1" s="404"/>
      <c r="HKZ1" s="404"/>
      <c r="HLA1" s="404"/>
      <c r="HLB1" s="404"/>
      <c r="HLC1" s="404"/>
      <c r="HLD1" s="404"/>
      <c r="HLE1" s="404"/>
      <c r="HLF1" s="404"/>
      <c r="HLG1" s="404"/>
      <c r="HLH1" s="404"/>
      <c r="HLI1" s="404"/>
      <c r="HLJ1" s="404"/>
      <c r="HLK1" s="404"/>
      <c r="HLL1" s="404"/>
      <c r="HLM1" s="404"/>
      <c r="HLN1" s="404"/>
      <c r="HLO1" s="404"/>
      <c r="HLP1" s="404"/>
      <c r="HLQ1" s="404"/>
      <c r="HLR1" s="404"/>
      <c r="HLS1" s="404"/>
      <c r="HLT1" s="404"/>
      <c r="HLU1" s="404"/>
      <c r="HLV1" s="404"/>
      <c r="HLW1" s="404"/>
      <c r="HLX1" s="404"/>
      <c r="HLY1" s="404"/>
      <c r="HLZ1" s="404"/>
      <c r="HMA1" s="404"/>
      <c r="HMB1" s="404"/>
      <c r="HMC1" s="404"/>
      <c r="HMD1" s="404"/>
      <c r="HME1" s="404"/>
      <c r="HMF1" s="404"/>
      <c r="HMG1" s="404"/>
      <c r="HMH1" s="404"/>
      <c r="HMI1" s="404"/>
      <c r="HMJ1" s="404"/>
      <c r="HMK1" s="404"/>
      <c r="HML1" s="404"/>
      <c r="HMM1" s="404"/>
      <c r="HMN1" s="404"/>
      <c r="HMO1" s="404"/>
      <c r="HMP1" s="404"/>
      <c r="HMQ1" s="404"/>
      <c r="HMR1" s="404"/>
      <c r="HMS1" s="404"/>
      <c r="HMT1" s="404"/>
      <c r="HMU1" s="404"/>
      <c r="HMV1" s="404"/>
      <c r="HMW1" s="404"/>
      <c r="HMX1" s="404"/>
      <c r="HMY1" s="404"/>
      <c r="HMZ1" s="404"/>
      <c r="HNA1" s="404"/>
      <c r="HNB1" s="404"/>
      <c r="HNC1" s="404"/>
      <c r="HND1" s="404"/>
      <c r="HNE1" s="404"/>
      <c r="HNF1" s="404"/>
      <c r="HNG1" s="404"/>
      <c r="HNH1" s="404"/>
      <c r="HNI1" s="404"/>
      <c r="HNJ1" s="404"/>
      <c r="HNK1" s="404"/>
      <c r="HNL1" s="404"/>
      <c r="HNM1" s="404"/>
      <c r="HNN1" s="404"/>
      <c r="HNO1" s="404"/>
      <c r="HNP1" s="404"/>
      <c r="HNQ1" s="404"/>
      <c r="HNR1" s="404"/>
      <c r="HNS1" s="404"/>
      <c r="HNT1" s="404"/>
      <c r="HNU1" s="404"/>
      <c r="HNV1" s="404"/>
      <c r="HNW1" s="404"/>
      <c r="HNX1" s="404"/>
      <c r="HNY1" s="404"/>
      <c r="HNZ1" s="404"/>
      <c r="HOA1" s="404"/>
      <c r="HOB1" s="404"/>
      <c r="HOC1" s="404"/>
      <c r="HOD1" s="404"/>
      <c r="HOE1" s="404"/>
      <c r="HOF1" s="404"/>
      <c r="HOG1" s="404"/>
      <c r="HOH1" s="404"/>
      <c r="HOI1" s="404"/>
      <c r="HOJ1" s="404"/>
      <c r="HOK1" s="404"/>
      <c r="HOL1" s="404"/>
      <c r="HOM1" s="404"/>
      <c r="HON1" s="404"/>
      <c r="HOO1" s="404"/>
      <c r="HOP1" s="404"/>
      <c r="HOQ1" s="404"/>
      <c r="HOR1" s="404"/>
      <c r="HOS1" s="404"/>
      <c r="HOT1" s="404"/>
      <c r="HOU1" s="404"/>
      <c r="HOV1" s="404"/>
      <c r="HOW1" s="404"/>
      <c r="HOX1" s="404"/>
      <c r="HOY1" s="404"/>
      <c r="HOZ1" s="404"/>
      <c r="HPA1" s="404"/>
      <c r="HPB1" s="404"/>
      <c r="HPC1" s="404"/>
      <c r="HPD1" s="404"/>
      <c r="HPE1" s="404"/>
      <c r="HPF1" s="404"/>
      <c r="HPG1" s="404"/>
      <c r="HPH1" s="404"/>
      <c r="HPI1" s="404"/>
      <c r="HPJ1" s="404"/>
      <c r="HPK1" s="404"/>
      <c r="HPL1" s="404"/>
      <c r="HPM1" s="404"/>
      <c r="HPN1" s="404"/>
      <c r="HPO1" s="404"/>
      <c r="HPP1" s="404"/>
      <c r="HPQ1" s="404"/>
      <c r="HPR1" s="404"/>
      <c r="HPS1" s="404"/>
      <c r="HPT1" s="404"/>
      <c r="HPU1" s="404"/>
      <c r="HPV1" s="404"/>
      <c r="HPW1" s="404"/>
      <c r="HPX1" s="404"/>
      <c r="HPY1" s="404"/>
      <c r="HPZ1" s="404"/>
      <c r="HQA1" s="404"/>
      <c r="HQB1" s="404"/>
      <c r="HQC1" s="404"/>
      <c r="HQD1" s="404"/>
      <c r="HQE1" s="404"/>
      <c r="HQF1" s="404"/>
      <c r="HQG1" s="404"/>
      <c r="HQH1" s="404"/>
      <c r="HQI1" s="404"/>
      <c r="HQJ1" s="404"/>
      <c r="HQK1" s="404"/>
      <c r="HQL1" s="404"/>
      <c r="HQM1" s="404"/>
      <c r="HQN1" s="404"/>
      <c r="HQO1" s="404"/>
      <c r="HQP1" s="404"/>
      <c r="HQQ1" s="404"/>
      <c r="HQR1" s="404"/>
      <c r="HQS1" s="404"/>
      <c r="HQT1" s="404"/>
      <c r="HQU1" s="404"/>
      <c r="HQV1" s="404"/>
      <c r="HQW1" s="404"/>
      <c r="HQX1" s="404"/>
      <c r="HQY1" s="404"/>
      <c r="HQZ1" s="404"/>
      <c r="HRA1" s="404"/>
      <c r="HRB1" s="404"/>
      <c r="HRC1" s="404"/>
      <c r="HRD1" s="404"/>
      <c r="HRE1" s="404"/>
      <c r="HRF1" s="404"/>
      <c r="HRG1" s="404"/>
      <c r="HRH1" s="404"/>
      <c r="HRI1" s="404"/>
      <c r="HRJ1" s="404"/>
      <c r="HRK1" s="404"/>
      <c r="HRL1" s="404"/>
      <c r="HRM1" s="404"/>
      <c r="HRN1" s="404"/>
      <c r="HRO1" s="404"/>
      <c r="HRP1" s="404"/>
      <c r="HRQ1" s="404"/>
      <c r="HRR1" s="404"/>
      <c r="HRS1" s="404"/>
      <c r="HRT1" s="404"/>
      <c r="HRU1" s="404"/>
      <c r="HRV1" s="404"/>
      <c r="HRW1" s="404"/>
      <c r="HRX1" s="404"/>
      <c r="HRY1" s="404"/>
      <c r="HRZ1" s="404"/>
      <c r="HSA1" s="404"/>
      <c r="HSB1" s="404"/>
      <c r="HSC1" s="404"/>
      <c r="HSD1" s="404"/>
      <c r="HSE1" s="404"/>
      <c r="HSF1" s="404"/>
      <c r="HSG1" s="404"/>
      <c r="HSH1" s="404"/>
      <c r="HSI1" s="404"/>
      <c r="HSJ1" s="404"/>
      <c r="HSK1" s="404"/>
      <c r="HSL1" s="404"/>
      <c r="HSM1" s="404"/>
      <c r="HSN1" s="404"/>
      <c r="HSO1" s="404"/>
      <c r="HSP1" s="404"/>
      <c r="HSQ1" s="404"/>
      <c r="HSR1" s="404"/>
      <c r="HSS1" s="404"/>
      <c r="HST1" s="404"/>
      <c r="HSU1" s="404"/>
      <c r="HSV1" s="404"/>
      <c r="HSW1" s="404"/>
      <c r="HSX1" s="404"/>
      <c r="HSY1" s="404"/>
      <c r="HSZ1" s="404"/>
      <c r="HTA1" s="404"/>
      <c r="HTB1" s="404"/>
      <c r="HTC1" s="404"/>
      <c r="HTD1" s="404"/>
      <c r="HTE1" s="404"/>
      <c r="HTF1" s="404"/>
      <c r="HTG1" s="404"/>
      <c r="HTH1" s="404"/>
      <c r="HTI1" s="404"/>
      <c r="HTJ1" s="404"/>
      <c r="HTK1" s="404"/>
      <c r="HTL1" s="404"/>
      <c r="HTM1" s="404"/>
      <c r="HTN1" s="404"/>
      <c r="HTO1" s="404"/>
      <c r="HTP1" s="404"/>
      <c r="HTQ1" s="404"/>
      <c r="HTR1" s="404"/>
      <c r="HTS1" s="404"/>
      <c r="HTT1" s="404"/>
      <c r="HTU1" s="404"/>
      <c r="HTV1" s="404"/>
      <c r="HTW1" s="404"/>
      <c r="HTX1" s="404"/>
      <c r="HTY1" s="404"/>
      <c r="HTZ1" s="404"/>
      <c r="HUA1" s="404"/>
      <c r="HUB1" s="404"/>
      <c r="HUC1" s="404"/>
      <c r="HUD1" s="404"/>
      <c r="HUE1" s="404"/>
      <c r="HUF1" s="404"/>
      <c r="HUG1" s="404"/>
      <c r="HUH1" s="404"/>
      <c r="HUI1" s="404"/>
      <c r="HUJ1" s="404"/>
      <c r="HUK1" s="404"/>
      <c r="HUL1" s="404"/>
      <c r="HUM1" s="404"/>
      <c r="HUN1" s="404"/>
      <c r="HUO1" s="404"/>
      <c r="HUP1" s="404"/>
      <c r="HUQ1" s="404"/>
      <c r="HUR1" s="404"/>
      <c r="HUS1" s="404"/>
      <c r="HUT1" s="404"/>
      <c r="HUU1" s="404"/>
      <c r="HUV1" s="404"/>
      <c r="HUW1" s="404"/>
      <c r="HUX1" s="404"/>
      <c r="HUY1" s="404"/>
      <c r="HUZ1" s="404"/>
      <c r="HVA1" s="404"/>
      <c r="HVB1" s="404"/>
      <c r="HVC1" s="404"/>
      <c r="HVD1" s="404"/>
      <c r="HVE1" s="404"/>
      <c r="HVF1" s="404"/>
      <c r="HVG1" s="404"/>
      <c r="HVH1" s="404"/>
      <c r="HVI1" s="404"/>
      <c r="HVJ1" s="404"/>
      <c r="HVK1" s="404"/>
      <c r="HVL1" s="404"/>
      <c r="HVM1" s="404"/>
      <c r="HVN1" s="404"/>
      <c r="HVO1" s="404"/>
      <c r="HVP1" s="404"/>
      <c r="HVQ1" s="404"/>
      <c r="HVR1" s="404"/>
      <c r="HVS1" s="404"/>
      <c r="HVT1" s="404"/>
      <c r="HVU1" s="404"/>
      <c r="HVV1" s="404"/>
      <c r="HVW1" s="404"/>
      <c r="HVX1" s="404"/>
      <c r="HVY1" s="404"/>
      <c r="HVZ1" s="404"/>
      <c r="HWA1" s="404"/>
      <c r="HWB1" s="404"/>
      <c r="HWC1" s="404"/>
      <c r="HWD1" s="404"/>
      <c r="HWE1" s="404"/>
      <c r="HWF1" s="404"/>
      <c r="HWG1" s="404"/>
      <c r="HWH1" s="404"/>
      <c r="HWI1" s="404"/>
      <c r="HWJ1" s="404"/>
      <c r="HWK1" s="404"/>
      <c r="HWL1" s="404"/>
      <c r="HWM1" s="404"/>
      <c r="HWN1" s="404"/>
      <c r="HWO1" s="404"/>
      <c r="HWP1" s="404"/>
      <c r="HWQ1" s="404"/>
      <c r="HWR1" s="404"/>
      <c r="HWS1" s="404"/>
      <c r="HWT1" s="404"/>
      <c r="HWU1" s="404"/>
      <c r="HWV1" s="404"/>
      <c r="HWW1" s="404"/>
      <c r="HWX1" s="404"/>
      <c r="HWY1" s="404"/>
      <c r="HWZ1" s="404"/>
      <c r="HXA1" s="404"/>
      <c r="HXB1" s="404"/>
      <c r="HXC1" s="404"/>
      <c r="HXD1" s="404"/>
      <c r="HXE1" s="404"/>
      <c r="HXF1" s="404"/>
      <c r="HXG1" s="404"/>
      <c r="HXH1" s="404"/>
      <c r="HXI1" s="404"/>
      <c r="HXJ1" s="404"/>
      <c r="HXK1" s="404"/>
      <c r="HXL1" s="404"/>
      <c r="HXM1" s="404"/>
      <c r="HXN1" s="404"/>
      <c r="HXO1" s="404"/>
      <c r="HXP1" s="404"/>
      <c r="HXQ1" s="404"/>
      <c r="HXR1" s="404"/>
      <c r="HXS1" s="404"/>
      <c r="HXT1" s="404"/>
      <c r="HXU1" s="404"/>
      <c r="HXV1" s="404"/>
      <c r="HXW1" s="404"/>
      <c r="HXX1" s="404"/>
      <c r="HXY1" s="404"/>
      <c r="HXZ1" s="404"/>
      <c r="HYA1" s="404"/>
      <c r="HYB1" s="404"/>
      <c r="HYC1" s="404"/>
      <c r="HYD1" s="404"/>
      <c r="HYE1" s="404"/>
      <c r="HYF1" s="404"/>
      <c r="HYG1" s="404"/>
      <c r="HYH1" s="404"/>
      <c r="HYI1" s="404"/>
      <c r="HYJ1" s="404"/>
      <c r="HYK1" s="404"/>
      <c r="HYL1" s="404"/>
      <c r="HYM1" s="404"/>
      <c r="HYN1" s="404"/>
      <c r="HYO1" s="404"/>
      <c r="HYP1" s="404"/>
      <c r="HYQ1" s="404"/>
      <c r="HYR1" s="404"/>
      <c r="HYS1" s="404"/>
      <c r="HYT1" s="404"/>
      <c r="HYU1" s="404"/>
      <c r="HYV1" s="404"/>
      <c r="HYW1" s="404"/>
      <c r="HYX1" s="404"/>
      <c r="HYY1" s="404"/>
      <c r="HYZ1" s="404"/>
      <c r="HZA1" s="404"/>
      <c r="HZB1" s="404"/>
      <c r="HZC1" s="404"/>
      <c r="HZD1" s="404"/>
      <c r="HZE1" s="404"/>
      <c r="HZF1" s="404"/>
      <c r="HZG1" s="404"/>
      <c r="HZH1" s="404"/>
      <c r="HZI1" s="404"/>
      <c r="HZJ1" s="404"/>
      <c r="HZK1" s="404"/>
      <c r="HZL1" s="404"/>
      <c r="HZM1" s="404"/>
      <c r="HZN1" s="404"/>
      <c r="HZO1" s="404"/>
      <c r="HZP1" s="404"/>
      <c r="HZQ1" s="404"/>
      <c r="HZR1" s="404"/>
      <c r="HZS1" s="404"/>
      <c r="HZT1" s="404"/>
      <c r="HZU1" s="404"/>
      <c r="HZV1" s="404"/>
      <c r="HZW1" s="404"/>
      <c r="HZX1" s="404"/>
      <c r="HZY1" s="404"/>
      <c r="HZZ1" s="404"/>
      <c r="IAA1" s="404"/>
      <c r="IAB1" s="404"/>
      <c r="IAC1" s="404"/>
      <c r="IAD1" s="404"/>
      <c r="IAE1" s="404"/>
      <c r="IAF1" s="404"/>
      <c r="IAG1" s="404"/>
      <c r="IAH1" s="404"/>
      <c r="IAI1" s="404"/>
      <c r="IAJ1" s="404"/>
      <c r="IAK1" s="404"/>
      <c r="IAL1" s="404"/>
      <c r="IAM1" s="404"/>
      <c r="IAN1" s="404"/>
      <c r="IAO1" s="404"/>
      <c r="IAP1" s="404"/>
      <c r="IAQ1" s="404"/>
      <c r="IAR1" s="404"/>
      <c r="IAS1" s="404"/>
      <c r="IAT1" s="404"/>
      <c r="IAU1" s="404"/>
      <c r="IAV1" s="404"/>
      <c r="IAW1" s="404"/>
      <c r="IAX1" s="404"/>
      <c r="IAY1" s="404"/>
      <c r="IAZ1" s="404"/>
      <c r="IBA1" s="404"/>
      <c r="IBB1" s="404"/>
      <c r="IBC1" s="404"/>
      <c r="IBD1" s="404"/>
      <c r="IBE1" s="404"/>
      <c r="IBF1" s="404"/>
      <c r="IBG1" s="404"/>
      <c r="IBH1" s="404"/>
      <c r="IBI1" s="404"/>
      <c r="IBJ1" s="404"/>
      <c r="IBK1" s="404"/>
      <c r="IBL1" s="404"/>
      <c r="IBM1" s="404"/>
      <c r="IBN1" s="404"/>
      <c r="IBO1" s="404"/>
      <c r="IBP1" s="404"/>
      <c r="IBQ1" s="404"/>
      <c r="IBR1" s="404"/>
      <c r="IBS1" s="404"/>
      <c r="IBT1" s="404"/>
      <c r="IBU1" s="404"/>
      <c r="IBV1" s="404"/>
      <c r="IBW1" s="404"/>
      <c r="IBX1" s="404"/>
      <c r="IBY1" s="404"/>
      <c r="IBZ1" s="404"/>
      <c r="ICA1" s="404"/>
      <c r="ICB1" s="404"/>
      <c r="ICC1" s="404"/>
      <c r="ICD1" s="404"/>
      <c r="ICE1" s="404"/>
      <c r="ICF1" s="404"/>
      <c r="ICG1" s="404"/>
      <c r="ICH1" s="404"/>
      <c r="ICI1" s="404"/>
      <c r="ICJ1" s="404"/>
      <c r="ICK1" s="404"/>
      <c r="ICL1" s="404"/>
      <c r="ICM1" s="404"/>
      <c r="ICN1" s="404"/>
      <c r="ICO1" s="404"/>
      <c r="ICP1" s="404"/>
      <c r="ICQ1" s="404"/>
      <c r="ICR1" s="404"/>
      <c r="ICS1" s="404"/>
      <c r="ICT1" s="404"/>
      <c r="ICU1" s="404"/>
      <c r="ICV1" s="404"/>
      <c r="ICW1" s="404"/>
      <c r="ICX1" s="404"/>
      <c r="ICY1" s="404"/>
      <c r="ICZ1" s="404"/>
      <c r="IDA1" s="404"/>
      <c r="IDB1" s="404"/>
      <c r="IDC1" s="404"/>
      <c r="IDD1" s="404"/>
      <c r="IDE1" s="404"/>
      <c r="IDF1" s="404"/>
      <c r="IDG1" s="404"/>
      <c r="IDH1" s="404"/>
      <c r="IDI1" s="404"/>
      <c r="IDJ1" s="404"/>
      <c r="IDK1" s="404"/>
      <c r="IDL1" s="404"/>
      <c r="IDM1" s="404"/>
      <c r="IDN1" s="404"/>
      <c r="IDO1" s="404"/>
      <c r="IDP1" s="404"/>
      <c r="IDQ1" s="404"/>
      <c r="IDR1" s="404"/>
      <c r="IDS1" s="404"/>
      <c r="IDT1" s="404"/>
      <c r="IDU1" s="404"/>
      <c r="IDV1" s="404"/>
      <c r="IDW1" s="404"/>
      <c r="IDX1" s="404"/>
      <c r="IDY1" s="404"/>
      <c r="IDZ1" s="404"/>
      <c r="IEA1" s="404"/>
      <c r="IEB1" s="404"/>
      <c r="IEC1" s="404"/>
      <c r="IED1" s="404"/>
      <c r="IEE1" s="404"/>
      <c r="IEF1" s="404"/>
      <c r="IEG1" s="404"/>
      <c r="IEH1" s="404"/>
      <c r="IEI1" s="404"/>
      <c r="IEJ1" s="404"/>
      <c r="IEK1" s="404"/>
      <c r="IEL1" s="404"/>
      <c r="IEM1" s="404"/>
      <c r="IEN1" s="404"/>
      <c r="IEO1" s="404"/>
      <c r="IEP1" s="404"/>
      <c r="IEQ1" s="404"/>
      <c r="IER1" s="404"/>
      <c r="IES1" s="404"/>
      <c r="IET1" s="404"/>
      <c r="IEU1" s="404"/>
      <c r="IEV1" s="404"/>
      <c r="IEW1" s="404"/>
      <c r="IEX1" s="404"/>
      <c r="IEY1" s="404"/>
      <c r="IEZ1" s="404"/>
      <c r="IFA1" s="404"/>
      <c r="IFB1" s="404"/>
      <c r="IFC1" s="404"/>
      <c r="IFD1" s="404"/>
      <c r="IFE1" s="404"/>
      <c r="IFF1" s="404"/>
      <c r="IFG1" s="404"/>
      <c r="IFH1" s="404"/>
      <c r="IFI1" s="404"/>
      <c r="IFJ1" s="404"/>
      <c r="IFK1" s="404"/>
      <c r="IFL1" s="404"/>
      <c r="IFM1" s="404"/>
      <c r="IFN1" s="404"/>
      <c r="IFO1" s="404"/>
      <c r="IFP1" s="404"/>
      <c r="IFQ1" s="404"/>
      <c r="IFR1" s="404"/>
      <c r="IFS1" s="404"/>
      <c r="IFT1" s="404"/>
      <c r="IFU1" s="404"/>
      <c r="IFV1" s="404"/>
      <c r="IFW1" s="404"/>
      <c r="IFX1" s="404"/>
      <c r="IFY1" s="404"/>
      <c r="IFZ1" s="404"/>
      <c r="IGA1" s="404"/>
      <c r="IGB1" s="404"/>
      <c r="IGC1" s="404"/>
      <c r="IGD1" s="404"/>
      <c r="IGE1" s="404"/>
      <c r="IGF1" s="404"/>
      <c r="IGG1" s="404"/>
      <c r="IGH1" s="404"/>
      <c r="IGI1" s="404"/>
      <c r="IGJ1" s="404"/>
      <c r="IGK1" s="404"/>
      <c r="IGL1" s="404"/>
      <c r="IGM1" s="404"/>
      <c r="IGN1" s="404"/>
      <c r="IGO1" s="404"/>
      <c r="IGP1" s="404"/>
      <c r="IGQ1" s="404"/>
      <c r="IGR1" s="404"/>
      <c r="IGS1" s="404"/>
      <c r="IGT1" s="404"/>
      <c r="IGU1" s="404"/>
      <c r="IGV1" s="404"/>
      <c r="IGW1" s="404"/>
      <c r="IGX1" s="404"/>
      <c r="IGY1" s="404"/>
      <c r="IGZ1" s="404"/>
      <c r="IHA1" s="404"/>
      <c r="IHB1" s="404"/>
      <c r="IHC1" s="404"/>
      <c r="IHD1" s="404"/>
      <c r="IHE1" s="404"/>
      <c r="IHF1" s="404"/>
      <c r="IHG1" s="404"/>
      <c r="IHH1" s="404"/>
      <c r="IHI1" s="404"/>
      <c r="IHJ1" s="404"/>
      <c r="IHK1" s="404"/>
      <c r="IHL1" s="404"/>
      <c r="IHM1" s="404"/>
      <c r="IHN1" s="404"/>
      <c r="IHO1" s="404"/>
      <c r="IHP1" s="404"/>
      <c r="IHQ1" s="404"/>
      <c r="IHR1" s="404"/>
      <c r="IHS1" s="404"/>
      <c r="IHT1" s="404"/>
      <c r="IHU1" s="404"/>
      <c r="IHV1" s="404"/>
      <c r="IHW1" s="404"/>
      <c r="IHX1" s="404"/>
      <c r="IHY1" s="404"/>
      <c r="IHZ1" s="404"/>
      <c r="IIA1" s="404"/>
      <c r="IIB1" s="404"/>
      <c r="IIC1" s="404"/>
      <c r="IID1" s="404"/>
      <c r="IIE1" s="404"/>
      <c r="IIF1" s="404"/>
      <c r="IIG1" s="404"/>
      <c r="IIH1" s="404"/>
      <c r="III1" s="404"/>
      <c r="IIJ1" s="404"/>
      <c r="IIK1" s="404"/>
      <c r="IIL1" s="404"/>
      <c r="IIM1" s="404"/>
      <c r="IIN1" s="404"/>
      <c r="IIO1" s="404"/>
      <c r="IIP1" s="404"/>
      <c r="IIQ1" s="404"/>
      <c r="IIR1" s="404"/>
      <c r="IIS1" s="404"/>
      <c r="IIT1" s="404"/>
      <c r="IIU1" s="404"/>
      <c r="IIV1" s="404"/>
      <c r="IIW1" s="404"/>
      <c r="IIX1" s="404"/>
      <c r="IIY1" s="404"/>
      <c r="IIZ1" s="404"/>
      <c r="IJA1" s="404"/>
      <c r="IJB1" s="404"/>
      <c r="IJC1" s="404"/>
      <c r="IJD1" s="404"/>
      <c r="IJE1" s="404"/>
      <c r="IJF1" s="404"/>
      <c r="IJG1" s="404"/>
      <c r="IJH1" s="404"/>
      <c r="IJI1" s="404"/>
      <c r="IJJ1" s="404"/>
      <c r="IJK1" s="404"/>
      <c r="IJL1" s="404"/>
      <c r="IJM1" s="404"/>
      <c r="IJN1" s="404"/>
      <c r="IJO1" s="404"/>
      <c r="IJP1" s="404"/>
      <c r="IJQ1" s="404"/>
      <c r="IJR1" s="404"/>
      <c r="IJS1" s="404"/>
      <c r="IJT1" s="404"/>
      <c r="IJU1" s="404"/>
      <c r="IJV1" s="404"/>
      <c r="IJW1" s="404"/>
      <c r="IJX1" s="404"/>
      <c r="IJY1" s="404"/>
      <c r="IJZ1" s="404"/>
      <c r="IKA1" s="404"/>
      <c r="IKB1" s="404"/>
      <c r="IKC1" s="404"/>
      <c r="IKD1" s="404"/>
      <c r="IKE1" s="404"/>
      <c r="IKF1" s="404"/>
      <c r="IKG1" s="404"/>
      <c r="IKH1" s="404"/>
      <c r="IKI1" s="404"/>
      <c r="IKJ1" s="404"/>
      <c r="IKK1" s="404"/>
      <c r="IKL1" s="404"/>
      <c r="IKM1" s="404"/>
      <c r="IKN1" s="404"/>
      <c r="IKO1" s="404"/>
      <c r="IKP1" s="404"/>
      <c r="IKQ1" s="404"/>
      <c r="IKR1" s="404"/>
      <c r="IKS1" s="404"/>
      <c r="IKT1" s="404"/>
      <c r="IKU1" s="404"/>
      <c r="IKV1" s="404"/>
      <c r="IKW1" s="404"/>
      <c r="IKX1" s="404"/>
      <c r="IKY1" s="404"/>
      <c r="IKZ1" s="404"/>
      <c r="ILA1" s="404"/>
      <c r="ILB1" s="404"/>
      <c r="ILC1" s="404"/>
      <c r="ILD1" s="404"/>
      <c r="ILE1" s="404"/>
      <c r="ILF1" s="404"/>
      <c r="ILG1" s="404"/>
      <c r="ILH1" s="404"/>
      <c r="ILI1" s="404"/>
      <c r="ILJ1" s="404"/>
      <c r="ILK1" s="404"/>
      <c r="ILL1" s="404"/>
      <c r="ILM1" s="404"/>
      <c r="ILN1" s="404"/>
      <c r="ILO1" s="404"/>
      <c r="ILP1" s="404"/>
      <c r="ILQ1" s="404"/>
      <c r="ILR1" s="404"/>
      <c r="ILS1" s="404"/>
      <c r="ILT1" s="404"/>
      <c r="ILU1" s="404"/>
      <c r="ILV1" s="404"/>
      <c r="ILW1" s="404"/>
      <c r="ILX1" s="404"/>
      <c r="ILY1" s="404"/>
      <c r="ILZ1" s="404"/>
      <c r="IMA1" s="404"/>
      <c r="IMB1" s="404"/>
      <c r="IMC1" s="404"/>
      <c r="IMD1" s="404"/>
      <c r="IME1" s="404"/>
      <c r="IMF1" s="404"/>
      <c r="IMG1" s="404"/>
      <c r="IMH1" s="404"/>
      <c r="IMI1" s="404"/>
      <c r="IMJ1" s="404"/>
      <c r="IMK1" s="404"/>
      <c r="IML1" s="404"/>
      <c r="IMM1" s="404"/>
      <c r="IMN1" s="404"/>
      <c r="IMO1" s="404"/>
      <c r="IMP1" s="404"/>
      <c r="IMQ1" s="404"/>
      <c r="IMR1" s="404"/>
      <c r="IMS1" s="404"/>
      <c r="IMT1" s="404"/>
      <c r="IMU1" s="404"/>
      <c r="IMV1" s="404"/>
      <c r="IMW1" s="404"/>
      <c r="IMX1" s="404"/>
      <c r="IMY1" s="404"/>
      <c r="IMZ1" s="404"/>
      <c r="INA1" s="404"/>
      <c r="INB1" s="404"/>
      <c r="INC1" s="404"/>
      <c r="IND1" s="404"/>
      <c r="INE1" s="404"/>
      <c r="INF1" s="404"/>
      <c r="ING1" s="404"/>
      <c r="INH1" s="404"/>
      <c r="INI1" s="404"/>
      <c r="INJ1" s="404"/>
      <c r="INK1" s="404"/>
      <c r="INL1" s="404"/>
      <c r="INM1" s="404"/>
      <c r="INN1" s="404"/>
      <c r="INO1" s="404"/>
      <c r="INP1" s="404"/>
      <c r="INQ1" s="404"/>
      <c r="INR1" s="404"/>
      <c r="INS1" s="404"/>
      <c r="INT1" s="404"/>
      <c r="INU1" s="404"/>
      <c r="INV1" s="404"/>
      <c r="INW1" s="404"/>
      <c r="INX1" s="404"/>
      <c r="INY1" s="404"/>
      <c r="INZ1" s="404"/>
      <c r="IOA1" s="404"/>
      <c r="IOB1" s="404"/>
      <c r="IOC1" s="404"/>
      <c r="IOD1" s="404"/>
      <c r="IOE1" s="404"/>
      <c r="IOF1" s="404"/>
      <c r="IOG1" s="404"/>
      <c r="IOH1" s="404"/>
      <c r="IOI1" s="404"/>
      <c r="IOJ1" s="404"/>
      <c r="IOK1" s="404"/>
      <c r="IOL1" s="404"/>
      <c r="IOM1" s="404"/>
      <c r="ION1" s="404"/>
      <c r="IOO1" s="404"/>
      <c r="IOP1" s="404"/>
      <c r="IOQ1" s="404"/>
      <c r="IOR1" s="404"/>
      <c r="IOS1" s="404"/>
      <c r="IOT1" s="404"/>
      <c r="IOU1" s="404"/>
      <c r="IOV1" s="404"/>
      <c r="IOW1" s="404"/>
      <c r="IOX1" s="404"/>
      <c r="IOY1" s="404"/>
      <c r="IOZ1" s="404"/>
      <c r="IPA1" s="404"/>
      <c r="IPB1" s="404"/>
      <c r="IPC1" s="404"/>
      <c r="IPD1" s="404"/>
      <c r="IPE1" s="404"/>
      <c r="IPF1" s="404"/>
      <c r="IPG1" s="404"/>
      <c r="IPH1" s="404"/>
      <c r="IPI1" s="404"/>
      <c r="IPJ1" s="404"/>
      <c r="IPK1" s="404"/>
      <c r="IPL1" s="404"/>
      <c r="IPM1" s="404"/>
      <c r="IPN1" s="404"/>
      <c r="IPO1" s="404"/>
      <c r="IPP1" s="404"/>
      <c r="IPQ1" s="404"/>
      <c r="IPR1" s="404"/>
      <c r="IPS1" s="404"/>
      <c r="IPT1" s="404"/>
      <c r="IPU1" s="404"/>
      <c r="IPV1" s="404"/>
      <c r="IPW1" s="404"/>
      <c r="IPX1" s="404"/>
      <c r="IPY1" s="404"/>
      <c r="IPZ1" s="404"/>
      <c r="IQA1" s="404"/>
      <c r="IQB1" s="404"/>
      <c r="IQC1" s="404"/>
      <c r="IQD1" s="404"/>
      <c r="IQE1" s="404"/>
      <c r="IQF1" s="404"/>
      <c r="IQG1" s="404"/>
      <c r="IQH1" s="404"/>
      <c r="IQI1" s="404"/>
      <c r="IQJ1" s="404"/>
      <c r="IQK1" s="404"/>
      <c r="IQL1" s="404"/>
      <c r="IQM1" s="404"/>
      <c r="IQN1" s="404"/>
      <c r="IQO1" s="404"/>
      <c r="IQP1" s="404"/>
      <c r="IQQ1" s="404"/>
      <c r="IQR1" s="404"/>
      <c r="IQS1" s="404"/>
      <c r="IQT1" s="404"/>
      <c r="IQU1" s="404"/>
      <c r="IQV1" s="404"/>
      <c r="IQW1" s="404"/>
      <c r="IQX1" s="404"/>
      <c r="IQY1" s="404"/>
      <c r="IQZ1" s="404"/>
      <c r="IRA1" s="404"/>
      <c r="IRB1" s="404"/>
      <c r="IRC1" s="404"/>
      <c r="IRD1" s="404"/>
      <c r="IRE1" s="404"/>
      <c r="IRF1" s="404"/>
      <c r="IRG1" s="404"/>
      <c r="IRH1" s="404"/>
      <c r="IRI1" s="404"/>
      <c r="IRJ1" s="404"/>
      <c r="IRK1" s="404"/>
      <c r="IRL1" s="404"/>
      <c r="IRM1" s="404"/>
      <c r="IRN1" s="404"/>
      <c r="IRO1" s="404"/>
      <c r="IRP1" s="404"/>
      <c r="IRQ1" s="404"/>
      <c r="IRR1" s="404"/>
      <c r="IRS1" s="404"/>
      <c r="IRT1" s="404"/>
      <c r="IRU1" s="404"/>
      <c r="IRV1" s="404"/>
      <c r="IRW1" s="404"/>
      <c r="IRX1" s="404"/>
      <c r="IRY1" s="404"/>
      <c r="IRZ1" s="404"/>
      <c r="ISA1" s="404"/>
      <c r="ISB1" s="404"/>
      <c r="ISC1" s="404"/>
      <c r="ISD1" s="404"/>
      <c r="ISE1" s="404"/>
      <c r="ISF1" s="404"/>
      <c r="ISG1" s="404"/>
      <c r="ISH1" s="404"/>
      <c r="ISI1" s="404"/>
      <c r="ISJ1" s="404"/>
      <c r="ISK1" s="404"/>
      <c r="ISL1" s="404"/>
      <c r="ISM1" s="404"/>
      <c r="ISN1" s="404"/>
      <c r="ISO1" s="404"/>
      <c r="ISP1" s="404"/>
      <c r="ISQ1" s="404"/>
      <c r="ISR1" s="404"/>
      <c r="ISS1" s="404"/>
      <c r="IST1" s="404"/>
      <c r="ISU1" s="404"/>
      <c r="ISV1" s="404"/>
      <c r="ISW1" s="404"/>
      <c r="ISX1" s="404"/>
      <c r="ISY1" s="404"/>
      <c r="ISZ1" s="404"/>
      <c r="ITA1" s="404"/>
      <c r="ITB1" s="404"/>
      <c r="ITC1" s="404"/>
      <c r="ITD1" s="404"/>
      <c r="ITE1" s="404"/>
      <c r="ITF1" s="404"/>
      <c r="ITG1" s="404"/>
      <c r="ITH1" s="404"/>
      <c r="ITI1" s="404"/>
      <c r="ITJ1" s="404"/>
      <c r="ITK1" s="404"/>
      <c r="ITL1" s="404"/>
      <c r="ITM1" s="404"/>
      <c r="ITN1" s="404"/>
      <c r="ITO1" s="404"/>
      <c r="ITP1" s="404"/>
      <c r="ITQ1" s="404"/>
      <c r="ITR1" s="404"/>
      <c r="ITS1" s="404"/>
      <c r="ITT1" s="404"/>
      <c r="ITU1" s="404"/>
      <c r="ITV1" s="404"/>
      <c r="ITW1" s="404"/>
      <c r="ITX1" s="404"/>
      <c r="ITY1" s="404"/>
      <c r="ITZ1" s="404"/>
      <c r="IUA1" s="404"/>
      <c r="IUB1" s="404"/>
      <c r="IUC1" s="404"/>
      <c r="IUD1" s="404"/>
      <c r="IUE1" s="404"/>
      <c r="IUF1" s="404"/>
      <c r="IUG1" s="404"/>
      <c r="IUH1" s="404"/>
      <c r="IUI1" s="404"/>
      <c r="IUJ1" s="404"/>
      <c r="IUK1" s="404"/>
      <c r="IUL1" s="404"/>
      <c r="IUM1" s="404"/>
      <c r="IUN1" s="404"/>
      <c r="IUO1" s="404"/>
      <c r="IUP1" s="404"/>
      <c r="IUQ1" s="404"/>
      <c r="IUR1" s="404"/>
      <c r="IUS1" s="404"/>
      <c r="IUT1" s="404"/>
      <c r="IUU1" s="404"/>
      <c r="IUV1" s="404"/>
      <c r="IUW1" s="404"/>
      <c r="IUX1" s="404"/>
      <c r="IUY1" s="404"/>
      <c r="IUZ1" s="404"/>
      <c r="IVA1" s="404"/>
      <c r="IVB1" s="404"/>
      <c r="IVC1" s="404"/>
      <c r="IVD1" s="404"/>
      <c r="IVE1" s="404"/>
      <c r="IVF1" s="404"/>
      <c r="IVG1" s="404"/>
      <c r="IVH1" s="404"/>
      <c r="IVI1" s="404"/>
      <c r="IVJ1" s="404"/>
      <c r="IVK1" s="404"/>
      <c r="IVL1" s="404"/>
      <c r="IVM1" s="404"/>
      <c r="IVN1" s="404"/>
      <c r="IVO1" s="404"/>
      <c r="IVP1" s="404"/>
      <c r="IVQ1" s="404"/>
      <c r="IVR1" s="404"/>
      <c r="IVS1" s="404"/>
      <c r="IVT1" s="404"/>
      <c r="IVU1" s="404"/>
      <c r="IVV1" s="404"/>
      <c r="IVW1" s="404"/>
      <c r="IVX1" s="404"/>
      <c r="IVY1" s="404"/>
      <c r="IVZ1" s="404"/>
      <c r="IWA1" s="404"/>
      <c r="IWB1" s="404"/>
      <c r="IWC1" s="404"/>
      <c r="IWD1" s="404"/>
      <c r="IWE1" s="404"/>
      <c r="IWF1" s="404"/>
      <c r="IWG1" s="404"/>
      <c r="IWH1" s="404"/>
      <c r="IWI1" s="404"/>
      <c r="IWJ1" s="404"/>
      <c r="IWK1" s="404"/>
      <c r="IWL1" s="404"/>
      <c r="IWM1" s="404"/>
      <c r="IWN1" s="404"/>
      <c r="IWO1" s="404"/>
      <c r="IWP1" s="404"/>
      <c r="IWQ1" s="404"/>
      <c r="IWR1" s="404"/>
      <c r="IWS1" s="404"/>
      <c r="IWT1" s="404"/>
      <c r="IWU1" s="404"/>
      <c r="IWV1" s="404"/>
      <c r="IWW1" s="404"/>
      <c r="IWX1" s="404"/>
      <c r="IWY1" s="404"/>
      <c r="IWZ1" s="404"/>
      <c r="IXA1" s="404"/>
      <c r="IXB1" s="404"/>
      <c r="IXC1" s="404"/>
      <c r="IXD1" s="404"/>
      <c r="IXE1" s="404"/>
      <c r="IXF1" s="404"/>
      <c r="IXG1" s="404"/>
      <c r="IXH1" s="404"/>
      <c r="IXI1" s="404"/>
      <c r="IXJ1" s="404"/>
      <c r="IXK1" s="404"/>
      <c r="IXL1" s="404"/>
      <c r="IXM1" s="404"/>
      <c r="IXN1" s="404"/>
      <c r="IXO1" s="404"/>
      <c r="IXP1" s="404"/>
      <c r="IXQ1" s="404"/>
      <c r="IXR1" s="404"/>
      <c r="IXS1" s="404"/>
      <c r="IXT1" s="404"/>
      <c r="IXU1" s="404"/>
      <c r="IXV1" s="404"/>
      <c r="IXW1" s="404"/>
      <c r="IXX1" s="404"/>
      <c r="IXY1" s="404"/>
      <c r="IXZ1" s="404"/>
      <c r="IYA1" s="404"/>
      <c r="IYB1" s="404"/>
      <c r="IYC1" s="404"/>
      <c r="IYD1" s="404"/>
      <c r="IYE1" s="404"/>
      <c r="IYF1" s="404"/>
      <c r="IYG1" s="404"/>
      <c r="IYH1" s="404"/>
      <c r="IYI1" s="404"/>
      <c r="IYJ1" s="404"/>
      <c r="IYK1" s="404"/>
      <c r="IYL1" s="404"/>
      <c r="IYM1" s="404"/>
      <c r="IYN1" s="404"/>
      <c r="IYO1" s="404"/>
      <c r="IYP1" s="404"/>
      <c r="IYQ1" s="404"/>
      <c r="IYR1" s="404"/>
      <c r="IYS1" s="404"/>
      <c r="IYT1" s="404"/>
      <c r="IYU1" s="404"/>
      <c r="IYV1" s="404"/>
      <c r="IYW1" s="404"/>
      <c r="IYX1" s="404"/>
      <c r="IYY1" s="404"/>
      <c r="IYZ1" s="404"/>
      <c r="IZA1" s="404"/>
      <c r="IZB1" s="404"/>
      <c r="IZC1" s="404"/>
      <c r="IZD1" s="404"/>
      <c r="IZE1" s="404"/>
      <c r="IZF1" s="404"/>
      <c r="IZG1" s="404"/>
      <c r="IZH1" s="404"/>
      <c r="IZI1" s="404"/>
      <c r="IZJ1" s="404"/>
      <c r="IZK1" s="404"/>
      <c r="IZL1" s="404"/>
      <c r="IZM1" s="404"/>
      <c r="IZN1" s="404"/>
      <c r="IZO1" s="404"/>
      <c r="IZP1" s="404"/>
      <c r="IZQ1" s="404"/>
      <c r="IZR1" s="404"/>
      <c r="IZS1" s="404"/>
      <c r="IZT1" s="404"/>
      <c r="IZU1" s="404"/>
      <c r="IZV1" s="404"/>
      <c r="IZW1" s="404"/>
      <c r="IZX1" s="404"/>
      <c r="IZY1" s="404"/>
      <c r="IZZ1" s="404"/>
      <c r="JAA1" s="404"/>
      <c r="JAB1" s="404"/>
      <c r="JAC1" s="404"/>
      <c r="JAD1" s="404"/>
      <c r="JAE1" s="404"/>
      <c r="JAF1" s="404"/>
      <c r="JAG1" s="404"/>
      <c r="JAH1" s="404"/>
      <c r="JAI1" s="404"/>
      <c r="JAJ1" s="404"/>
      <c r="JAK1" s="404"/>
      <c r="JAL1" s="404"/>
      <c r="JAM1" s="404"/>
      <c r="JAN1" s="404"/>
      <c r="JAO1" s="404"/>
      <c r="JAP1" s="404"/>
      <c r="JAQ1" s="404"/>
      <c r="JAR1" s="404"/>
      <c r="JAS1" s="404"/>
      <c r="JAT1" s="404"/>
      <c r="JAU1" s="404"/>
      <c r="JAV1" s="404"/>
      <c r="JAW1" s="404"/>
      <c r="JAX1" s="404"/>
      <c r="JAY1" s="404"/>
      <c r="JAZ1" s="404"/>
      <c r="JBA1" s="404"/>
      <c r="JBB1" s="404"/>
      <c r="JBC1" s="404"/>
      <c r="JBD1" s="404"/>
      <c r="JBE1" s="404"/>
      <c r="JBF1" s="404"/>
      <c r="JBG1" s="404"/>
      <c r="JBH1" s="404"/>
      <c r="JBI1" s="404"/>
      <c r="JBJ1" s="404"/>
      <c r="JBK1" s="404"/>
      <c r="JBL1" s="404"/>
      <c r="JBM1" s="404"/>
      <c r="JBN1" s="404"/>
      <c r="JBO1" s="404"/>
      <c r="JBP1" s="404"/>
      <c r="JBQ1" s="404"/>
      <c r="JBR1" s="404"/>
      <c r="JBS1" s="404"/>
      <c r="JBT1" s="404"/>
      <c r="JBU1" s="404"/>
      <c r="JBV1" s="404"/>
      <c r="JBW1" s="404"/>
      <c r="JBX1" s="404"/>
      <c r="JBY1" s="404"/>
      <c r="JBZ1" s="404"/>
      <c r="JCA1" s="404"/>
      <c r="JCB1" s="404"/>
      <c r="JCC1" s="404"/>
      <c r="JCD1" s="404"/>
      <c r="JCE1" s="404"/>
      <c r="JCF1" s="404"/>
      <c r="JCG1" s="404"/>
      <c r="JCH1" s="404"/>
      <c r="JCI1" s="404"/>
      <c r="JCJ1" s="404"/>
      <c r="JCK1" s="404"/>
      <c r="JCL1" s="404"/>
      <c r="JCM1" s="404"/>
      <c r="JCN1" s="404"/>
      <c r="JCO1" s="404"/>
      <c r="JCP1" s="404"/>
      <c r="JCQ1" s="404"/>
      <c r="JCR1" s="404"/>
      <c r="JCS1" s="404"/>
      <c r="JCT1" s="404"/>
      <c r="JCU1" s="404"/>
      <c r="JCV1" s="404"/>
      <c r="JCW1" s="404"/>
      <c r="JCX1" s="404"/>
      <c r="JCY1" s="404"/>
      <c r="JCZ1" s="404"/>
      <c r="JDA1" s="404"/>
      <c r="JDB1" s="404"/>
      <c r="JDC1" s="404"/>
      <c r="JDD1" s="404"/>
      <c r="JDE1" s="404"/>
      <c r="JDF1" s="404"/>
      <c r="JDG1" s="404"/>
      <c r="JDH1" s="404"/>
      <c r="JDI1" s="404"/>
      <c r="JDJ1" s="404"/>
      <c r="JDK1" s="404"/>
      <c r="JDL1" s="404"/>
      <c r="JDM1" s="404"/>
      <c r="JDN1" s="404"/>
      <c r="JDO1" s="404"/>
      <c r="JDP1" s="404"/>
      <c r="JDQ1" s="404"/>
      <c r="JDR1" s="404"/>
      <c r="JDS1" s="404"/>
      <c r="JDT1" s="404"/>
      <c r="JDU1" s="404"/>
      <c r="JDV1" s="404"/>
      <c r="JDW1" s="404"/>
      <c r="JDX1" s="404"/>
      <c r="JDY1" s="404"/>
      <c r="JDZ1" s="404"/>
      <c r="JEA1" s="404"/>
      <c r="JEB1" s="404"/>
      <c r="JEC1" s="404"/>
      <c r="JED1" s="404"/>
      <c r="JEE1" s="404"/>
      <c r="JEF1" s="404"/>
      <c r="JEG1" s="404"/>
      <c r="JEH1" s="404"/>
      <c r="JEI1" s="404"/>
      <c r="JEJ1" s="404"/>
      <c r="JEK1" s="404"/>
      <c r="JEL1" s="404"/>
      <c r="JEM1" s="404"/>
      <c r="JEN1" s="404"/>
      <c r="JEO1" s="404"/>
      <c r="JEP1" s="404"/>
      <c r="JEQ1" s="404"/>
      <c r="JER1" s="404"/>
      <c r="JES1" s="404"/>
      <c r="JET1" s="404"/>
      <c r="JEU1" s="404"/>
      <c r="JEV1" s="404"/>
      <c r="JEW1" s="404"/>
      <c r="JEX1" s="404"/>
      <c r="JEY1" s="404"/>
      <c r="JEZ1" s="404"/>
      <c r="JFA1" s="404"/>
      <c r="JFB1" s="404"/>
      <c r="JFC1" s="404"/>
      <c r="JFD1" s="404"/>
      <c r="JFE1" s="404"/>
      <c r="JFF1" s="404"/>
      <c r="JFG1" s="404"/>
      <c r="JFH1" s="404"/>
      <c r="JFI1" s="404"/>
      <c r="JFJ1" s="404"/>
      <c r="JFK1" s="404"/>
      <c r="JFL1" s="404"/>
      <c r="JFM1" s="404"/>
      <c r="JFN1" s="404"/>
      <c r="JFO1" s="404"/>
      <c r="JFP1" s="404"/>
      <c r="JFQ1" s="404"/>
      <c r="JFR1" s="404"/>
      <c r="JFS1" s="404"/>
      <c r="JFT1" s="404"/>
      <c r="JFU1" s="404"/>
      <c r="JFV1" s="404"/>
      <c r="JFW1" s="404"/>
      <c r="JFX1" s="404"/>
      <c r="JFY1" s="404"/>
      <c r="JFZ1" s="404"/>
      <c r="JGA1" s="404"/>
      <c r="JGB1" s="404"/>
      <c r="JGC1" s="404"/>
      <c r="JGD1" s="404"/>
      <c r="JGE1" s="404"/>
      <c r="JGF1" s="404"/>
      <c r="JGG1" s="404"/>
      <c r="JGH1" s="404"/>
      <c r="JGI1" s="404"/>
      <c r="JGJ1" s="404"/>
      <c r="JGK1" s="404"/>
      <c r="JGL1" s="404"/>
      <c r="JGM1" s="404"/>
      <c r="JGN1" s="404"/>
      <c r="JGO1" s="404"/>
      <c r="JGP1" s="404"/>
      <c r="JGQ1" s="404"/>
      <c r="JGR1" s="404"/>
      <c r="JGS1" s="404"/>
      <c r="JGT1" s="404"/>
      <c r="JGU1" s="404"/>
      <c r="JGV1" s="404"/>
      <c r="JGW1" s="404"/>
      <c r="JGX1" s="404"/>
      <c r="JGY1" s="404"/>
      <c r="JGZ1" s="404"/>
      <c r="JHA1" s="404"/>
      <c r="JHB1" s="404"/>
      <c r="JHC1" s="404"/>
      <c r="JHD1" s="404"/>
      <c r="JHE1" s="404"/>
      <c r="JHF1" s="404"/>
      <c r="JHG1" s="404"/>
      <c r="JHH1" s="404"/>
      <c r="JHI1" s="404"/>
      <c r="JHJ1" s="404"/>
      <c r="JHK1" s="404"/>
      <c r="JHL1" s="404"/>
      <c r="JHM1" s="404"/>
      <c r="JHN1" s="404"/>
      <c r="JHO1" s="404"/>
      <c r="JHP1" s="404"/>
      <c r="JHQ1" s="404"/>
      <c r="JHR1" s="404"/>
      <c r="JHS1" s="404"/>
      <c r="JHT1" s="404"/>
      <c r="JHU1" s="404"/>
      <c r="JHV1" s="404"/>
      <c r="JHW1" s="404"/>
      <c r="JHX1" s="404"/>
      <c r="JHY1" s="404"/>
      <c r="JHZ1" s="404"/>
      <c r="JIA1" s="404"/>
      <c r="JIB1" s="404"/>
      <c r="JIC1" s="404"/>
      <c r="JID1" s="404"/>
      <c r="JIE1" s="404"/>
      <c r="JIF1" s="404"/>
      <c r="JIG1" s="404"/>
      <c r="JIH1" s="404"/>
      <c r="JII1" s="404"/>
      <c r="JIJ1" s="404"/>
      <c r="JIK1" s="404"/>
      <c r="JIL1" s="404"/>
      <c r="JIM1" s="404"/>
      <c r="JIN1" s="404"/>
      <c r="JIO1" s="404"/>
      <c r="JIP1" s="404"/>
      <c r="JIQ1" s="404"/>
      <c r="JIR1" s="404"/>
      <c r="JIS1" s="404"/>
      <c r="JIT1" s="404"/>
      <c r="JIU1" s="404"/>
      <c r="JIV1" s="404"/>
      <c r="JIW1" s="404"/>
      <c r="JIX1" s="404"/>
      <c r="JIY1" s="404"/>
      <c r="JIZ1" s="404"/>
      <c r="JJA1" s="404"/>
      <c r="JJB1" s="404"/>
      <c r="JJC1" s="404"/>
      <c r="JJD1" s="404"/>
      <c r="JJE1" s="404"/>
      <c r="JJF1" s="404"/>
      <c r="JJG1" s="404"/>
      <c r="JJH1" s="404"/>
      <c r="JJI1" s="404"/>
      <c r="JJJ1" s="404"/>
      <c r="JJK1" s="404"/>
      <c r="JJL1" s="404"/>
      <c r="JJM1" s="404"/>
      <c r="JJN1" s="404"/>
      <c r="JJO1" s="404"/>
      <c r="JJP1" s="404"/>
      <c r="JJQ1" s="404"/>
      <c r="JJR1" s="404"/>
      <c r="JJS1" s="404"/>
      <c r="JJT1" s="404"/>
      <c r="JJU1" s="404"/>
      <c r="JJV1" s="404"/>
      <c r="JJW1" s="404"/>
      <c r="JJX1" s="404"/>
      <c r="JJY1" s="404"/>
      <c r="JJZ1" s="404"/>
      <c r="JKA1" s="404"/>
      <c r="JKB1" s="404"/>
      <c r="JKC1" s="404"/>
      <c r="JKD1" s="404"/>
      <c r="JKE1" s="404"/>
      <c r="JKF1" s="404"/>
      <c r="JKG1" s="404"/>
      <c r="JKH1" s="404"/>
      <c r="JKI1" s="404"/>
      <c r="JKJ1" s="404"/>
      <c r="JKK1" s="404"/>
      <c r="JKL1" s="404"/>
      <c r="JKM1" s="404"/>
      <c r="JKN1" s="404"/>
      <c r="JKO1" s="404"/>
      <c r="JKP1" s="404"/>
      <c r="JKQ1" s="404"/>
      <c r="JKR1" s="404"/>
      <c r="JKS1" s="404"/>
      <c r="JKT1" s="404"/>
      <c r="JKU1" s="404"/>
      <c r="JKV1" s="404"/>
      <c r="JKW1" s="404"/>
      <c r="JKX1" s="404"/>
      <c r="JKY1" s="404"/>
      <c r="JKZ1" s="404"/>
      <c r="JLA1" s="404"/>
      <c r="JLB1" s="404"/>
      <c r="JLC1" s="404"/>
      <c r="JLD1" s="404"/>
      <c r="JLE1" s="404"/>
      <c r="JLF1" s="404"/>
      <c r="JLG1" s="404"/>
      <c r="JLH1" s="404"/>
      <c r="JLI1" s="404"/>
      <c r="JLJ1" s="404"/>
      <c r="JLK1" s="404"/>
      <c r="JLL1" s="404"/>
      <c r="JLM1" s="404"/>
      <c r="JLN1" s="404"/>
      <c r="JLO1" s="404"/>
      <c r="JLP1" s="404"/>
      <c r="JLQ1" s="404"/>
      <c r="JLR1" s="404"/>
      <c r="JLS1" s="404"/>
      <c r="JLT1" s="404"/>
      <c r="JLU1" s="404"/>
      <c r="JLV1" s="404"/>
      <c r="JLW1" s="404"/>
      <c r="JLX1" s="404"/>
      <c r="JLY1" s="404"/>
      <c r="JLZ1" s="404"/>
      <c r="JMA1" s="404"/>
      <c r="JMB1" s="404"/>
      <c r="JMC1" s="404"/>
      <c r="JMD1" s="404"/>
      <c r="JME1" s="404"/>
      <c r="JMF1" s="404"/>
      <c r="JMG1" s="404"/>
      <c r="JMH1" s="404"/>
      <c r="JMI1" s="404"/>
      <c r="JMJ1" s="404"/>
      <c r="JMK1" s="404"/>
      <c r="JML1" s="404"/>
      <c r="JMM1" s="404"/>
      <c r="JMN1" s="404"/>
      <c r="JMO1" s="404"/>
      <c r="JMP1" s="404"/>
      <c r="JMQ1" s="404"/>
      <c r="JMR1" s="404"/>
      <c r="JMS1" s="404"/>
      <c r="JMT1" s="404"/>
      <c r="JMU1" s="404"/>
      <c r="JMV1" s="404"/>
      <c r="JMW1" s="404"/>
      <c r="JMX1" s="404"/>
      <c r="JMY1" s="404"/>
      <c r="JMZ1" s="404"/>
      <c r="JNA1" s="404"/>
      <c r="JNB1" s="404"/>
      <c r="JNC1" s="404"/>
      <c r="JND1" s="404"/>
      <c r="JNE1" s="404"/>
      <c r="JNF1" s="404"/>
      <c r="JNG1" s="404"/>
      <c r="JNH1" s="404"/>
      <c r="JNI1" s="404"/>
      <c r="JNJ1" s="404"/>
      <c r="JNK1" s="404"/>
      <c r="JNL1" s="404"/>
      <c r="JNM1" s="404"/>
      <c r="JNN1" s="404"/>
      <c r="JNO1" s="404"/>
      <c r="JNP1" s="404"/>
      <c r="JNQ1" s="404"/>
      <c r="JNR1" s="404"/>
      <c r="JNS1" s="404"/>
      <c r="JNT1" s="404"/>
      <c r="JNU1" s="404"/>
      <c r="JNV1" s="404"/>
      <c r="JNW1" s="404"/>
      <c r="JNX1" s="404"/>
      <c r="JNY1" s="404"/>
      <c r="JNZ1" s="404"/>
      <c r="JOA1" s="404"/>
      <c r="JOB1" s="404"/>
      <c r="JOC1" s="404"/>
      <c r="JOD1" s="404"/>
      <c r="JOE1" s="404"/>
      <c r="JOF1" s="404"/>
      <c r="JOG1" s="404"/>
      <c r="JOH1" s="404"/>
      <c r="JOI1" s="404"/>
      <c r="JOJ1" s="404"/>
      <c r="JOK1" s="404"/>
      <c r="JOL1" s="404"/>
      <c r="JOM1" s="404"/>
      <c r="JON1" s="404"/>
      <c r="JOO1" s="404"/>
      <c r="JOP1" s="404"/>
      <c r="JOQ1" s="404"/>
      <c r="JOR1" s="404"/>
      <c r="JOS1" s="404"/>
      <c r="JOT1" s="404"/>
      <c r="JOU1" s="404"/>
      <c r="JOV1" s="404"/>
      <c r="JOW1" s="404"/>
      <c r="JOX1" s="404"/>
      <c r="JOY1" s="404"/>
      <c r="JOZ1" s="404"/>
      <c r="JPA1" s="404"/>
      <c r="JPB1" s="404"/>
      <c r="JPC1" s="404"/>
      <c r="JPD1" s="404"/>
      <c r="JPE1" s="404"/>
      <c r="JPF1" s="404"/>
      <c r="JPG1" s="404"/>
      <c r="JPH1" s="404"/>
      <c r="JPI1" s="404"/>
      <c r="JPJ1" s="404"/>
      <c r="JPK1" s="404"/>
      <c r="JPL1" s="404"/>
      <c r="JPM1" s="404"/>
      <c r="JPN1" s="404"/>
      <c r="JPO1" s="404"/>
      <c r="JPP1" s="404"/>
      <c r="JPQ1" s="404"/>
      <c r="JPR1" s="404"/>
      <c r="JPS1" s="404"/>
      <c r="JPT1" s="404"/>
      <c r="JPU1" s="404"/>
      <c r="JPV1" s="404"/>
      <c r="JPW1" s="404"/>
      <c r="JPX1" s="404"/>
      <c r="JPY1" s="404"/>
      <c r="JPZ1" s="404"/>
      <c r="JQA1" s="404"/>
      <c r="JQB1" s="404"/>
      <c r="JQC1" s="404"/>
      <c r="JQD1" s="404"/>
      <c r="JQE1" s="404"/>
      <c r="JQF1" s="404"/>
      <c r="JQG1" s="404"/>
      <c r="JQH1" s="404"/>
      <c r="JQI1" s="404"/>
      <c r="JQJ1" s="404"/>
      <c r="JQK1" s="404"/>
      <c r="JQL1" s="404"/>
      <c r="JQM1" s="404"/>
      <c r="JQN1" s="404"/>
      <c r="JQO1" s="404"/>
      <c r="JQP1" s="404"/>
      <c r="JQQ1" s="404"/>
      <c r="JQR1" s="404"/>
      <c r="JQS1" s="404"/>
      <c r="JQT1" s="404"/>
      <c r="JQU1" s="404"/>
      <c r="JQV1" s="404"/>
      <c r="JQW1" s="404"/>
      <c r="JQX1" s="404"/>
      <c r="JQY1" s="404"/>
      <c r="JQZ1" s="404"/>
      <c r="JRA1" s="404"/>
      <c r="JRB1" s="404"/>
      <c r="JRC1" s="404"/>
      <c r="JRD1" s="404"/>
      <c r="JRE1" s="404"/>
      <c r="JRF1" s="404"/>
      <c r="JRG1" s="404"/>
      <c r="JRH1" s="404"/>
      <c r="JRI1" s="404"/>
      <c r="JRJ1" s="404"/>
      <c r="JRK1" s="404"/>
      <c r="JRL1" s="404"/>
      <c r="JRM1" s="404"/>
      <c r="JRN1" s="404"/>
      <c r="JRO1" s="404"/>
      <c r="JRP1" s="404"/>
      <c r="JRQ1" s="404"/>
      <c r="JRR1" s="404"/>
      <c r="JRS1" s="404"/>
      <c r="JRT1" s="404"/>
      <c r="JRU1" s="404"/>
      <c r="JRV1" s="404"/>
      <c r="JRW1" s="404"/>
      <c r="JRX1" s="404"/>
      <c r="JRY1" s="404"/>
      <c r="JRZ1" s="404"/>
      <c r="JSA1" s="404"/>
      <c r="JSB1" s="404"/>
      <c r="JSC1" s="404"/>
      <c r="JSD1" s="404"/>
      <c r="JSE1" s="404"/>
      <c r="JSF1" s="404"/>
      <c r="JSG1" s="404"/>
      <c r="JSH1" s="404"/>
      <c r="JSI1" s="404"/>
      <c r="JSJ1" s="404"/>
      <c r="JSK1" s="404"/>
      <c r="JSL1" s="404"/>
      <c r="JSM1" s="404"/>
      <c r="JSN1" s="404"/>
      <c r="JSO1" s="404"/>
      <c r="JSP1" s="404"/>
      <c r="JSQ1" s="404"/>
      <c r="JSR1" s="404"/>
      <c r="JSS1" s="404"/>
      <c r="JST1" s="404"/>
      <c r="JSU1" s="404"/>
      <c r="JSV1" s="404"/>
      <c r="JSW1" s="404"/>
      <c r="JSX1" s="404"/>
      <c r="JSY1" s="404"/>
      <c r="JSZ1" s="404"/>
      <c r="JTA1" s="404"/>
      <c r="JTB1" s="404"/>
      <c r="JTC1" s="404"/>
      <c r="JTD1" s="404"/>
      <c r="JTE1" s="404"/>
      <c r="JTF1" s="404"/>
      <c r="JTG1" s="404"/>
      <c r="JTH1" s="404"/>
      <c r="JTI1" s="404"/>
      <c r="JTJ1" s="404"/>
      <c r="JTK1" s="404"/>
      <c r="JTL1" s="404"/>
      <c r="JTM1" s="404"/>
      <c r="JTN1" s="404"/>
      <c r="JTO1" s="404"/>
      <c r="JTP1" s="404"/>
      <c r="JTQ1" s="404"/>
      <c r="JTR1" s="404"/>
      <c r="JTS1" s="404"/>
      <c r="JTT1" s="404"/>
      <c r="JTU1" s="404"/>
      <c r="JTV1" s="404"/>
      <c r="JTW1" s="404"/>
      <c r="JTX1" s="404"/>
      <c r="JTY1" s="404"/>
      <c r="JTZ1" s="404"/>
      <c r="JUA1" s="404"/>
      <c r="JUB1" s="404"/>
      <c r="JUC1" s="404"/>
      <c r="JUD1" s="404"/>
      <c r="JUE1" s="404"/>
      <c r="JUF1" s="404"/>
      <c r="JUG1" s="404"/>
      <c r="JUH1" s="404"/>
      <c r="JUI1" s="404"/>
      <c r="JUJ1" s="404"/>
      <c r="JUK1" s="404"/>
      <c r="JUL1" s="404"/>
      <c r="JUM1" s="404"/>
      <c r="JUN1" s="404"/>
      <c r="JUO1" s="404"/>
      <c r="JUP1" s="404"/>
      <c r="JUQ1" s="404"/>
      <c r="JUR1" s="404"/>
      <c r="JUS1" s="404"/>
      <c r="JUT1" s="404"/>
      <c r="JUU1" s="404"/>
      <c r="JUV1" s="404"/>
      <c r="JUW1" s="404"/>
      <c r="JUX1" s="404"/>
      <c r="JUY1" s="404"/>
      <c r="JUZ1" s="404"/>
      <c r="JVA1" s="404"/>
      <c r="JVB1" s="404"/>
      <c r="JVC1" s="404"/>
      <c r="JVD1" s="404"/>
      <c r="JVE1" s="404"/>
      <c r="JVF1" s="404"/>
      <c r="JVG1" s="404"/>
      <c r="JVH1" s="404"/>
      <c r="JVI1" s="404"/>
      <c r="JVJ1" s="404"/>
      <c r="JVK1" s="404"/>
      <c r="JVL1" s="404"/>
      <c r="JVM1" s="404"/>
      <c r="JVN1" s="404"/>
      <c r="JVO1" s="404"/>
      <c r="JVP1" s="404"/>
      <c r="JVQ1" s="404"/>
      <c r="JVR1" s="404"/>
      <c r="JVS1" s="404"/>
      <c r="JVT1" s="404"/>
      <c r="JVU1" s="404"/>
      <c r="JVV1" s="404"/>
      <c r="JVW1" s="404"/>
      <c r="JVX1" s="404"/>
      <c r="JVY1" s="404"/>
      <c r="JVZ1" s="404"/>
      <c r="JWA1" s="404"/>
      <c r="JWB1" s="404"/>
      <c r="JWC1" s="404"/>
      <c r="JWD1" s="404"/>
      <c r="JWE1" s="404"/>
      <c r="JWF1" s="404"/>
      <c r="JWG1" s="404"/>
      <c r="JWH1" s="404"/>
      <c r="JWI1" s="404"/>
      <c r="JWJ1" s="404"/>
      <c r="JWK1" s="404"/>
      <c r="JWL1" s="404"/>
      <c r="JWM1" s="404"/>
      <c r="JWN1" s="404"/>
      <c r="JWO1" s="404"/>
      <c r="JWP1" s="404"/>
      <c r="JWQ1" s="404"/>
      <c r="JWR1" s="404"/>
      <c r="JWS1" s="404"/>
      <c r="JWT1" s="404"/>
      <c r="JWU1" s="404"/>
      <c r="JWV1" s="404"/>
      <c r="JWW1" s="404"/>
      <c r="JWX1" s="404"/>
      <c r="JWY1" s="404"/>
      <c r="JWZ1" s="404"/>
      <c r="JXA1" s="404"/>
      <c r="JXB1" s="404"/>
      <c r="JXC1" s="404"/>
      <c r="JXD1" s="404"/>
      <c r="JXE1" s="404"/>
      <c r="JXF1" s="404"/>
      <c r="JXG1" s="404"/>
      <c r="JXH1" s="404"/>
      <c r="JXI1" s="404"/>
      <c r="JXJ1" s="404"/>
      <c r="JXK1" s="404"/>
      <c r="JXL1" s="404"/>
      <c r="JXM1" s="404"/>
      <c r="JXN1" s="404"/>
      <c r="JXO1" s="404"/>
      <c r="JXP1" s="404"/>
      <c r="JXQ1" s="404"/>
      <c r="JXR1" s="404"/>
      <c r="JXS1" s="404"/>
      <c r="JXT1" s="404"/>
      <c r="JXU1" s="404"/>
      <c r="JXV1" s="404"/>
      <c r="JXW1" s="404"/>
      <c r="JXX1" s="404"/>
      <c r="JXY1" s="404"/>
      <c r="JXZ1" s="404"/>
      <c r="JYA1" s="404"/>
      <c r="JYB1" s="404"/>
      <c r="JYC1" s="404"/>
      <c r="JYD1" s="404"/>
      <c r="JYE1" s="404"/>
      <c r="JYF1" s="404"/>
      <c r="JYG1" s="404"/>
      <c r="JYH1" s="404"/>
      <c r="JYI1" s="404"/>
      <c r="JYJ1" s="404"/>
      <c r="JYK1" s="404"/>
      <c r="JYL1" s="404"/>
      <c r="JYM1" s="404"/>
      <c r="JYN1" s="404"/>
      <c r="JYO1" s="404"/>
      <c r="JYP1" s="404"/>
      <c r="JYQ1" s="404"/>
      <c r="JYR1" s="404"/>
      <c r="JYS1" s="404"/>
      <c r="JYT1" s="404"/>
      <c r="JYU1" s="404"/>
      <c r="JYV1" s="404"/>
      <c r="JYW1" s="404"/>
      <c r="JYX1" s="404"/>
      <c r="JYY1" s="404"/>
      <c r="JYZ1" s="404"/>
      <c r="JZA1" s="404"/>
      <c r="JZB1" s="404"/>
      <c r="JZC1" s="404"/>
      <c r="JZD1" s="404"/>
      <c r="JZE1" s="404"/>
      <c r="JZF1" s="404"/>
      <c r="JZG1" s="404"/>
      <c r="JZH1" s="404"/>
      <c r="JZI1" s="404"/>
      <c r="JZJ1" s="404"/>
      <c r="JZK1" s="404"/>
      <c r="JZL1" s="404"/>
      <c r="JZM1" s="404"/>
      <c r="JZN1" s="404"/>
      <c r="JZO1" s="404"/>
      <c r="JZP1" s="404"/>
      <c r="JZQ1" s="404"/>
      <c r="JZR1" s="404"/>
      <c r="JZS1" s="404"/>
      <c r="JZT1" s="404"/>
      <c r="JZU1" s="404"/>
      <c r="JZV1" s="404"/>
      <c r="JZW1" s="404"/>
      <c r="JZX1" s="404"/>
      <c r="JZY1" s="404"/>
      <c r="JZZ1" s="404"/>
      <c r="KAA1" s="404"/>
      <c r="KAB1" s="404"/>
      <c r="KAC1" s="404"/>
      <c r="KAD1" s="404"/>
      <c r="KAE1" s="404"/>
      <c r="KAF1" s="404"/>
      <c r="KAG1" s="404"/>
      <c r="KAH1" s="404"/>
      <c r="KAI1" s="404"/>
      <c r="KAJ1" s="404"/>
      <c r="KAK1" s="404"/>
      <c r="KAL1" s="404"/>
      <c r="KAM1" s="404"/>
      <c r="KAN1" s="404"/>
      <c r="KAO1" s="404"/>
      <c r="KAP1" s="404"/>
      <c r="KAQ1" s="404"/>
      <c r="KAR1" s="404"/>
      <c r="KAS1" s="404"/>
      <c r="KAT1" s="404"/>
      <c r="KAU1" s="404"/>
      <c r="KAV1" s="404"/>
      <c r="KAW1" s="404"/>
      <c r="KAX1" s="404"/>
      <c r="KAY1" s="404"/>
      <c r="KAZ1" s="404"/>
      <c r="KBA1" s="404"/>
      <c r="KBB1" s="404"/>
      <c r="KBC1" s="404"/>
      <c r="KBD1" s="404"/>
      <c r="KBE1" s="404"/>
      <c r="KBF1" s="404"/>
      <c r="KBG1" s="404"/>
      <c r="KBH1" s="404"/>
      <c r="KBI1" s="404"/>
      <c r="KBJ1" s="404"/>
      <c r="KBK1" s="404"/>
      <c r="KBL1" s="404"/>
      <c r="KBM1" s="404"/>
      <c r="KBN1" s="404"/>
      <c r="KBO1" s="404"/>
      <c r="KBP1" s="404"/>
      <c r="KBQ1" s="404"/>
      <c r="KBR1" s="404"/>
      <c r="KBS1" s="404"/>
      <c r="KBT1" s="404"/>
      <c r="KBU1" s="404"/>
      <c r="KBV1" s="404"/>
      <c r="KBW1" s="404"/>
      <c r="KBX1" s="404"/>
      <c r="KBY1" s="404"/>
      <c r="KBZ1" s="404"/>
      <c r="KCA1" s="404"/>
      <c r="KCB1" s="404"/>
      <c r="KCC1" s="404"/>
      <c r="KCD1" s="404"/>
      <c r="KCE1" s="404"/>
      <c r="KCF1" s="404"/>
      <c r="KCG1" s="404"/>
      <c r="KCH1" s="404"/>
      <c r="KCI1" s="404"/>
      <c r="KCJ1" s="404"/>
      <c r="KCK1" s="404"/>
      <c r="KCL1" s="404"/>
      <c r="KCM1" s="404"/>
      <c r="KCN1" s="404"/>
      <c r="KCO1" s="404"/>
      <c r="KCP1" s="404"/>
      <c r="KCQ1" s="404"/>
      <c r="KCR1" s="404"/>
      <c r="KCS1" s="404"/>
      <c r="KCT1" s="404"/>
      <c r="KCU1" s="404"/>
      <c r="KCV1" s="404"/>
      <c r="KCW1" s="404"/>
      <c r="KCX1" s="404"/>
      <c r="KCY1" s="404"/>
      <c r="KCZ1" s="404"/>
      <c r="KDA1" s="404"/>
      <c r="KDB1" s="404"/>
      <c r="KDC1" s="404"/>
      <c r="KDD1" s="404"/>
      <c r="KDE1" s="404"/>
      <c r="KDF1" s="404"/>
      <c r="KDG1" s="404"/>
      <c r="KDH1" s="404"/>
      <c r="KDI1" s="404"/>
      <c r="KDJ1" s="404"/>
      <c r="KDK1" s="404"/>
      <c r="KDL1" s="404"/>
      <c r="KDM1" s="404"/>
      <c r="KDN1" s="404"/>
      <c r="KDO1" s="404"/>
      <c r="KDP1" s="404"/>
      <c r="KDQ1" s="404"/>
      <c r="KDR1" s="404"/>
      <c r="KDS1" s="404"/>
      <c r="KDT1" s="404"/>
      <c r="KDU1" s="404"/>
      <c r="KDV1" s="404"/>
      <c r="KDW1" s="404"/>
      <c r="KDX1" s="404"/>
      <c r="KDY1" s="404"/>
      <c r="KDZ1" s="404"/>
      <c r="KEA1" s="404"/>
      <c r="KEB1" s="404"/>
      <c r="KEC1" s="404"/>
      <c r="KED1" s="404"/>
      <c r="KEE1" s="404"/>
      <c r="KEF1" s="404"/>
      <c r="KEG1" s="404"/>
      <c r="KEH1" s="404"/>
      <c r="KEI1" s="404"/>
      <c r="KEJ1" s="404"/>
      <c r="KEK1" s="404"/>
      <c r="KEL1" s="404"/>
      <c r="KEM1" s="404"/>
      <c r="KEN1" s="404"/>
      <c r="KEO1" s="404"/>
      <c r="KEP1" s="404"/>
      <c r="KEQ1" s="404"/>
      <c r="KER1" s="404"/>
      <c r="KES1" s="404"/>
      <c r="KET1" s="404"/>
      <c r="KEU1" s="404"/>
      <c r="KEV1" s="404"/>
      <c r="KEW1" s="404"/>
      <c r="KEX1" s="404"/>
      <c r="KEY1" s="404"/>
      <c r="KEZ1" s="404"/>
      <c r="KFA1" s="404"/>
      <c r="KFB1" s="404"/>
      <c r="KFC1" s="404"/>
      <c r="KFD1" s="404"/>
      <c r="KFE1" s="404"/>
      <c r="KFF1" s="404"/>
      <c r="KFG1" s="404"/>
      <c r="KFH1" s="404"/>
      <c r="KFI1" s="404"/>
      <c r="KFJ1" s="404"/>
      <c r="KFK1" s="404"/>
      <c r="KFL1" s="404"/>
      <c r="KFM1" s="404"/>
      <c r="KFN1" s="404"/>
      <c r="KFO1" s="404"/>
      <c r="KFP1" s="404"/>
      <c r="KFQ1" s="404"/>
      <c r="KFR1" s="404"/>
      <c r="KFS1" s="404"/>
      <c r="KFT1" s="404"/>
      <c r="KFU1" s="404"/>
      <c r="KFV1" s="404"/>
      <c r="KFW1" s="404"/>
      <c r="KFX1" s="404"/>
      <c r="KFY1" s="404"/>
      <c r="KFZ1" s="404"/>
      <c r="KGA1" s="404"/>
      <c r="KGB1" s="404"/>
      <c r="KGC1" s="404"/>
      <c r="KGD1" s="404"/>
      <c r="KGE1" s="404"/>
      <c r="KGF1" s="404"/>
      <c r="KGG1" s="404"/>
      <c r="KGH1" s="404"/>
      <c r="KGI1" s="404"/>
      <c r="KGJ1" s="404"/>
      <c r="KGK1" s="404"/>
      <c r="KGL1" s="404"/>
      <c r="KGM1" s="404"/>
      <c r="KGN1" s="404"/>
      <c r="KGO1" s="404"/>
      <c r="KGP1" s="404"/>
      <c r="KGQ1" s="404"/>
      <c r="KGR1" s="404"/>
      <c r="KGS1" s="404"/>
      <c r="KGT1" s="404"/>
      <c r="KGU1" s="404"/>
      <c r="KGV1" s="404"/>
      <c r="KGW1" s="404"/>
      <c r="KGX1" s="404"/>
      <c r="KGY1" s="404"/>
      <c r="KGZ1" s="404"/>
      <c r="KHA1" s="404"/>
      <c r="KHB1" s="404"/>
      <c r="KHC1" s="404"/>
      <c r="KHD1" s="404"/>
      <c r="KHE1" s="404"/>
      <c r="KHF1" s="404"/>
      <c r="KHG1" s="404"/>
      <c r="KHH1" s="404"/>
      <c r="KHI1" s="404"/>
      <c r="KHJ1" s="404"/>
      <c r="KHK1" s="404"/>
      <c r="KHL1" s="404"/>
      <c r="KHM1" s="404"/>
      <c r="KHN1" s="404"/>
      <c r="KHO1" s="404"/>
      <c r="KHP1" s="404"/>
      <c r="KHQ1" s="404"/>
      <c r="KHR1" s="404"/>
      <c r="KHS1" s="404"/>
      <c r="KHT1" s="404"/>
      <c r="KHU1" s="404"/>
      <c r="KHV1" s="404"/>
      <c r="KHW1" s="404"/>
      <c r="KHX1" s="404"/>
      <c r="KHY1" s="404"/>
      <c r="KHZ1" s="404"/>
      <c r="KIA1" s="404"/>
      <c r="KIB1" s="404"/>
      <c r="KIC1" s="404"/>
      <c r="KID1" s="404"/>
      <c r="KIE1" s="404"/>
      <c r="KIF1" s="404"/>
      <c r="KIG1" s="404"/>
      <c r="KIH1" s="404"/>
      <c r="KII1" s="404"/>
      <c r="KIJ1" s="404"/>
      <c r="KIK1" s="404"/>
      <c r="KIL1" s="404"/>
      <c r="KIM1" s="404"/>
      <c r="KIN1" s="404"/>
      <c r="KIO1" s="404"/>
      <c r="KIP1" s="404"/>
      <c r="KIQ1" s="404"/>
      <c r="KIR1" s="404"/>
      <c r="KIS1" s="404"/>
      <c r="KIT1" s="404"/>
      <c r="KIU1" s="404"/>
      <c r="KIV1" s="404"/>
      <c r="KIW1" s="404"/>
      <c r="KIX1" s="404"/>
      <c r="KIY1" s="404"/>
      <c r="KIZ1" s="404"/>
      <c r="KJA1" s="404"/>
      <c r="KJB1" s="404"/>
      <c r="KJC1" s="404"/>
      <c r="KJD1" s="404"/>
      <c r="KJE1" s="404"/>
      <c r="KJF1" s="404"/>
      <c r="KJG1" s="404"/>
      <c r="KJH1" s="404"/>
      <c r="KJI1" s="404"/>
      <c r="KJJ1" s="404"/>
      <c r="KJK1" s="404"/>
      <c r="KJL1" s="404"/>
      <c r="KJM1" s="404"/>
      <c r="KJN1" s="404"/>
      <c r="KJO1" s="404"/>
      <c r="KJP1" s="404"/>
      <c r="KJQ1" s="404"/>
      <c r="KJR1" s="404"/>
      <c r="KJS1" s="404"/>
      <c r="KJT1" s="404"/>
      <c r="KJU1" s="404"/>
      <c r="KJV1" s="404"/>
      <c r="KJW1" s="404"/>
      <c r="KJX1" s="404"/>
      <c r="KJY1" s="404"/>
      <c r="KJZ1" s="404"/>
      <c r="KKA1" s="404"/>
      <c r="KKB1" s="404"/>
      <c r="KKC1" s="404"/>
      <c r="KKD1" s="404"/>
      <c r="KKE1" s="404"/>
      <c r="KKF1" s="404"/>
      <c r="KKG1" s="404"/>
      <c r="KKH1" s="404"/>
      <c r="KKI1" s="404"/>
      <c r="KKJ1" s="404"/>
      <c r="KKK1" s="404"/>
      <c r="KKL1" s="404"/>
      <c r="KKM1" s="404"/>
      <c r="KKN1" s="404"/>
      <c r="KKO1" s="404"/>
      <c r="KKP1" s="404"/>
      <c r="KKQ1" s="404"/>
      <c r="KKR1" s="404"/>
      <c r="KKS1" s="404"/>
      <c r="KKT1" s="404"/>
      <c r="KKU1" s="404"/>
      <c r="KKV1" s="404"/>
      <c r="KKW1" s="404"/>
      <c r="KKX1" s="404"/>
      <c r="KKY1" s="404"/>
      <c r="KKZ1" s="404"/>
      <c r="KLA1" s="404"/>
      <c r="KLB1" s="404"/>
      <c r="KLC1" s="404"/>
      <c r="KLD1" s="404"/>
      <c r="KLE1" s="404"/>
      <c r="KLF1" s="404"/>
      <c r="KLG1" s="404"/>
      <c r="KLH1" s="404"/>
      <c r="KLI1" s="404"/>
      <c r="KLJ1" s="404"/>
      <c r="KLK1" s="404"/>
      <c r="KLL1" s="404"/>
      <c r="KLM1" s="404"/>
      <c r="KLN1" s="404"/>
      <c r="KLO1" s="404"/>
      <c r="KLP1" s="404"/>
      <c r="KLQ1" s="404"/>
      <c r="KLR1" s="404"/>
      <c r="KLS1" s="404"/>
      <c r="KLT1" s="404"/>
      <c r="KLU1" s="404"/>
      <c r="KLV1" s="404"/>
      <c r="KLW1" s="404"/>
      <c r="KLX1" s="404"/>
      <c r="KLY1" s="404"/>
      <c r="KLZ1" s="404"/>
      <c r="KMA1" s="404"/>
      <c r="KMB1" s="404"/>
      <c r="KMC1" s="404"/>
      <c r="KMD1" s="404"/>
      <c r="KME1" s="404"/>
      <c r="KMF1" s="404"/>
      <c r="KMG1" s="404"/>
      <c r="KMH1" s="404"/>
      <c r="KMI1" s="404"/>
      <c r="KMJ1" s="404"/>
      <c r="KMK1" s="404"/>
      <c r="KML1" s="404"/>
      <c r="KMM1" s="404"/>
      <c r="KMN1" s="404"/>
      <c r="KMO1" s="404"/>
      <c r="KMP1" s="404"/>
      <c r="KMQ1" s="404"/>
      <c r="KMR1" s="404"/>
      <c r="KMS1" s="404"/>
      <c r="KMT1" s="404"/>
      <c r="KMU1" s="404"/>
      <c r="KMV1" s="404"/>
      <c r="KMW1" s="404"/>
      <c r="KMX1" s="404"/>
      <c r="KMY1" s="404"/>
      <c r="KMZ1" s="404"/>
      <c r="KNA1" s="404"/>
      <c r="KNB1" s="404"/>
      <c r="KNC1" s="404"/>
      <c r="KND1" s="404"/>
      <c r="KNE1" s="404"/>
      <c r="KNF1" s="404"/>
      <c r="KNG1" s="404"/>
      <c r="KNH1" s="404"/>
      <c r="KNI1" s="404"/>
      <c r="KNJ1" s="404"/>
      <c r="KNK1" s="404"/>
      <c r="KNL1" s="404"/>
      <c r="KNM1" s="404"/>
      <c r="KNN1" s="404"/>
      <c r="KNO1" s="404"/>
      <c r="KNP1" s="404"/>
      <c r="KNQ1" s="404"/>
      <c r="KNR1" s="404"/>
      <c r="KNS1" s="404"/>
      <c r="KNT1" s="404"/>
      <c r="KNU1" s="404"/>
      <c r="KNV1" s="404"/>
      <c r="KNW1" s="404"/>
      <c r="KNX1" s="404"/>
      <c r="KNY1" s="404"/>
      <c r="KNZ1" s="404"/>
      <c r="KOA1" s="404"/>
      <c r="KOB1" s="404"/>
      <c r="KOC1" s="404"/>
      <c r="KOD1" s="404"/>
      <c r="KOE1" s="404"/>
      <c r="KOF1" s="404"/>
      <c r="KOG1" s="404"/>
      <c r="KOH1" s="404"/>
      <c r="KOI1" s="404"/>
      <c r="KOJ1" s="404"/>
      <c r="KOK1" s="404"/>
      <c r="KOL1" s="404"/>
      <c r="KOM1" s="404"/>
      <c r="KON1" s="404"/>
      <c r="KOO1" s="404"/>
      <c r="KOP1" s="404"/>
      <c r="KOQ1" s="404"/>
      <c r="KOR1" s="404"/>
      <c r="KOS1" s="404"/>
      <c r="KOT1" s="404"/>
      <c r="KOU1" s="404"/>
      <c r="KOV1" s="404"/>
      <c r="KOW1" s="404"/>
      <c r="KOX1" s="404"/>
      <c r="KOY1" s="404"/>
      <c r="KOZ1" s="404"/>
      <c r="KPA1" s="404"/>
      <c r="KPB1" s="404"/>
      <c r="KPC1" s="404"/>
      <c r="KPD1" s="404"/>
      <c r="KPE1" s="404"/>
      <c r="KPF1" s="404"/>
      <c r="KPG1" s="404"/>
      <c r="KPH1" s="404"/>
      <c r="KPI1" s="404"/>
      <c r="KPJ1" s="404"/>
      <c r="KPK1" s="404"/>
      <c r="KPL1" s="404"/>
      <c r="KPM1" s="404"/>
      <c r="KPN1" s="404"/>
      <c r="KPO1" s="404"/>
      <c r="KPP1" s="404"/>
      <c r="KPQ1" s="404"/>
      <c r="KPR1" s="404"/>
      <c r="KPS1" s="404"/>
      <c r="KPT1" s="404"/>
      <c r="KPU1" s="404"/>
      <c r="KPV1" s="404"/>
      <c r="KPW1" s="404"/>
      <c r="KPX1" s="404"/>
      <c r="KPY1" s="404"/>
      <c r="KPZ1" s="404"/>
      <c r="KQA1" s="404"/>
      <c r="KQB1" s="404"/>
      <c r="KQC1" s="404"/>
      <c r="KQD1" s="404"/>
      <c r="KQE1" s="404"/>
      <c r="KQF1" s="404"/>
      <c r="KQG1" s="404"/>
      <c r="KQH1" s="404"/>
      <c r="KQI1" s="404"/>
      <c r="KQJ1" s="404"/>
      <c r="KQK1" s="404"/>
      <c r="KQL1" s="404"/>
      <c r="KQM1" s="404"/>
      <c r="KQN1" s="404"/>
      <c r="KQO1" s="404"/>
      <c r="KQP1" s="404"/>
      <c r="KQQ1" s="404"/>
      <c r="KQR1" s="404"/>
      <c r="KQS1" s="404"/>
      <c r="KQT1" s="404"/>
      <c r="KQU1" s="404"/>
      <c r="KQV1" s="404"/>
      <c r="KQW1" s="404"/>
      <c r="KQX1" s="404"/>
      <c r="KQY1" s="404"/>
      <c r="KQZ1" s="404"/>
      <c r="KRA1" s="404"/>
      <c r="KRB1" s="404"/>
      <c r="KRC1" s="404"/>
      <c r="KRD1" s="404"/>
      <c r="KRE1" s="404"/>
      <c r="KRF1" s="404"/>
      <c r="KRG1" s="404"/>
      <c r="KRH1" s="404"/>
      <c r="KRI1" s="404"/>
      <c r="KRJ1" s="404"/>
      <c r="KRK1" s="404"/>
      <c r="KRL1" s="404"/>
      <c r="KRM1" s="404"/>
      <c r="KRN1" s="404"/>
      <c r="KRO1" s="404"/>
      <c r="KRP1" s="404"/>
      <c r="KRQ1" s="404"/>
      <c r="KRR1" s="404"/>
      <c r="KRS1" s="404"/>
      <c r="KRT1" s="404"/>
      <c r="KRU1" s="404"/>
      <c r="KRV1" s="404"/>
      <c r="KRW1" s="404"/>
      <c r="KRX1" s="404"/>
      <c r="KRY1" s="404"/>
      <c r="KRZ1" s="404"/>
      <c r="KSA1" s="404"/>
      <c r="KSB1" s="404"/>
      <c r="KSC1" s="404"/>
      <c r="KSD1" s="404"/>
      <c r="KSE1" s="404"/>
      <c r="KSF1" s="404"/>
      <c r="KSG1" s="404"/>
      <c r="KSH1" s="404"/>
      <c r="KSI1" s="404"/>
      <c r="KSJ1" s="404"/>
      <c r="KSK1" s="404"/>
      <c r="KSL1" s="404"/>
      <c r="KSM1" s="404"/>
      <c r="KSN1" s="404"/>
      <c r="KSO1" s="404"/>
      <c r="KSP1" s="404"/>
      <c r="KSQ1" s="404"/>
      <c r="KSR1" s="404"/>
      <c r="KSS1" s="404"/>
      <c r="KST1" s="404"/>
      <c r="KSU1" s="404"/>
      <c r="KSV1" s="404"/>
      <c r="KSW1" s="404"/>
      <c r="KSX1" s="404"/>
      <c r="KSY1" s="404"/>
      <c r="KSZ1" s="404"/>
      <c r="KTA1" s="404"/>
      <c r="KTB1" s="404"/>
      <c r="KTC1" s="404"/>
      <c r="KTD1" s="404"/>
      <c r="KTE1" s="404"/>
      <c r="KTF1" s="404"/>
      <c r="KTG1" s="404"/>
      <c r="KTH1" s="404"/>
      <c r="KTI1" s="404"/>
      <c r="KTJ1" s="404"/>
      <c r="KTK1" s="404"/>
      <c r="KTL1" s="404"/>
      <c r="KTM1" s="404"/>
      <c r="KTN1" s="404"/>
      <c r="KTO1" s="404"/>
      <c r="KTP1" s="404"/>
      <c r="KTQ1" s="404"/>
      <c r="KTR1" s="404"/>
      <c r="KTS1" s="404"/>
      <c r="KTT1" s="404"/>
      <c r="KTU1" s="404"/>
      <c r="KTV1" s="404"/>
      <c r="KTW1" s="404"/>
      <c r="KTX1" s="404"/>
      <c r="KTY1" s="404"/>
      <c r="KTZ1" s="404"/>
      <c r="KUA1" s="404"/>
      <c r="KUB1" s="404"/>
      <c r="KUC1" s="404"/>
      <c r="KUD1" s="404"/>
      <c r="KUE1" s="404"/>
      <c r="KUF1" s="404"/>
      <c r="KUG1" s="404"/>
      <c r="KUH1" s="404"/>
      <c r="KUI1" s="404"/>
      <c r="KUJ1" s="404"/>
      <c r="KUK1" s="404"/>
      <c r="KUL1" s="404"/>
      <c r="KUM1" s="404"/>
      <c r="KUN1" s="404"/>
      <c r="KUO1" s="404"/>
      <c r="KUP1" s="404"/>
      <c r="KUQ1" s="404"/>
      <c r="KUR1" s="404"/>
      <c r="KUS1" s="404"/>
      <c r="KUT1" s="404"/>
      <c r="KUU1" s="404"/>
      <c r="KUV1" s="404"/>
      <c r="KUW1" s="404"/>
      <c r="KUX1" s="404"/>
      <c r="KUY1" s="404"/>
      <c r="KUZ1" s="404"/>
      <c r="KVA1" s="404"/>
      <c r="KVB1" s="404"/>
      <c r="KVC1" s="404"/>
      <c r="KVD1" s="404"/>
      <c r="KVE1" s="404"/>
      <c r="KVF1" s="404"/>
      <c r="KVG1" s="404"/>
      <c r="KVH1" s="404"/>
      <c r="KVI1" s="404"/>
      <c r="KVJ1" s="404"/>
      <c r="KVK1" s="404"/>
      <c r="KVL1" s="404"/>
      <c r="KVM1" s="404"/>
      <c r="KVN1" s="404"/>
      <c r="KVO1" s="404"/>
      <c r="KVP1" s="404"/>
      <c r="KVQ1" s="404"/>
      <c r="KVR1" s="404"/>
      <c r="KVS1" s="404"/>
      <c r="KVT1" s="404"/>
      <c r="KVU1" s="404"/>
      <c r="KVV1" s="404"/>
      <c r="KVW1" s="404"/>
      <c r="KVX1" s="404"/>
      <c r="KVY1" s="404"/>
      <c r="KVZ1" s="404"/>
      <c r="KWA1" s="404"/>
      <c r="KWB1" s="404"/>
      <c r="KWC1" s="404"/>
      <c r="KWD1" s="404"/>
      <c r="KWE1" s="404"/>
      <c r="KWF1" s="404"/>
      <c r="KWG1" s="404"/>
      <c r="KWH1" s="404"/>
      <c r="KWI1" s="404"/>
      <c r="KWJ1" s="404"/>
      <c r="KWK1" s="404"/>
      <c r="KWL1" s="404"/>
      <c r="KWM1" s="404"/>
      <c r="KWN1" s="404"/>
      <c r="KWO1" s="404"/>
      <c r="KWP1" s="404"/>
      <c r="KWQ1" s="404"/>
      <c r="KWR1" s="404"/>
      <c r="KWS1" s="404"/>
      <c r="KWT1" s="404"/>
      <c r="KWU1" s="404"/>
      <c r="KWV1" s="404"/>
      <c r="KWW1" s="404"/>
      <c r="KWX1" s="404"/>
      <c r="KWY1" s="404"/>
      <c r="KWZ1" s="404"/>
      <c r="KXA1" s="404"/>
      <c r="KXB1" s="404"/>
      <c r="KXC1" s="404"/>
      <c r="KXD1" s="404"/>
      <c r="KXE1" s="404"/>
      <c r="KXF1" s="404"/>
      <c r="KXG1" s="404"/>
      <c r="KXH1" s="404"/>
      <c r="KXI1" s="404"/>
      <c r="KXJ1" s="404"/>
      <c r="KXK1" s="404"/>
      <c r="KXL1" s="404"/>
      <c r="KXM1" s="404"/>
      <c r="KXN1" s="404"/>
      <c r="KXO1" s="404"/>
      <c r="KXP1" s="404"/>
      <c r="KXQ1" s="404"/>
      <c r="KXR1" s="404"/>
      <c r="KXS1" s="404"/>
      <c r="KXT1" s="404"/>
      <c r="KXU1" s="404"/>
      <c r="KXV1" s="404"/>
      <c r="KXW1" s="404"/>
      <c r="KXX1" s="404"/>
      <c r="KXY1" s="404"/>
      <c r="KXZ1" s="404"/>
      <c r="KYA1" s="404"/>
      <c r="KYB1" s="404"/>
      <c r="KYC1" s="404"/>
      <c r="KYD1" s="404"/>
      <c r="KYE1" s="404"/>
      <c r="KYF1" s="404"/>
      <c r="KYG1" s="404"/>
      <c r="KYH1" s="404"/>
      <c r="KYI1" s="404"/>
      <c r="KYJ1" s="404"/>
      <c r="KYK1" s="404"/>
      <c r="KYL1" s="404"/>
      <c r="KYM1" s="404"/>
      <c r="KYN1" s="404"/>
      <c r="KYO1" s="404"/>
      <c r="KYP1" s="404"/>
      <c r="KYQ1" s="404"/>
      <c r="KYR1" s="404"/>
      <c r="KYS1" s="404"/>
      <c r="KYT1" s="404"/>
      <c r="KYU1" s="404"/>
      <c r="KYV1" s="404"/>
      <c r="KYW1" s="404"/>
      <c r="KYX1" s="404"/>
      <c r="KYY1" s="404"/>
      <c r="KYZ1" s="404"/>
      <c r="KZA1" s="404"/>
      <c r="KZB1" s="404"/>
      <c r="KZC1" s="404"/>
      <c r="KZD1" s="404"/>
      <c r="KZE1" s="404"/>
      <c r="KZF1" s="404"/>
      <c r="KZG1" s="404"/>
      <c r="KZH1" s="404"/>
      <c r="KZI1" s="404"/>
      <c r="KZJ1" s="404"/>
      <c r="KZK1" s="404"/>
      <c r="KZL1" s="404"/>
      <c r="KZM1" s="404"/>
      <c r="KZN1" s="404"/>
      <c r="KZO1" s="404"/>
      <c r="KZP1" s="404"/>
      <c r="KZQ1" s="404"/>
      <c r="KZR1" s="404"/>
      <c r="KZS1" s="404"/>
      <c r="KZT1" s="404"/>
      <c r="KZU1" s="404"/>
      <c r="KZV1" s="404"/>
      <c r="KZW1" s="404"/>
      <c r="KZX1" s="404"/>
      <c r="KZY1" s="404"/>
      <c r="KZZ1" s="404"/>
      <c r="LAA1" s="404"/>
      <c r="LAB1" s="404"/>
      <c r="LAC1" s="404"/>
      <c r="LAD1" s="404"/>
      <c r="LAE1" s="404"/>
      <c r="LAF1" s="404"/>
      <c r="LAG1" s="404"/>
      <c r="LAH1" s="404"/>
      <c r="LAI1" s="404"/>
      <c r="LAJ1" s="404"/>
      <c r="LAK1" s="404"/>
      <c r="LAL1" s="404"/>
      <c r="LAM1" s="404"/>
      <c r="LAN1" s="404"/>
      <c r="LAO1" s="404"/>
      <c r="LAP1" s="404"/>
      <c r="LAQ1" s="404"/>
      <c r="LAR1" s="404"/>
      <c r="LAS1" s="404"/>
      <c r="LAT1" s="404"/>
      <c r="LAU1" s="404"/>
      <c r="LAV1" s="404"/>
      <c r="LAW1" s="404"/>
      <c r="LAX1" s="404"/>
      <c r="LAY1" s="404"/>
      <c r="LAZ1" s="404"/>
      <c r="LBA1" s="404"/>
      <c r="LBB1" s="404"/>
      <c r="LBC1" s="404"/>
      <c r="LBD1" s="404"/>
      <c r="LBE1" s="404"/>
      <c r="LBF1" s="404"/>
      <c r="LBG1" s="404"/>
      <c r="LBH1" s="404"/>
      <c r="LBI1" s="404"/>
      <c r="LBJ1" s="404"/>
      <c r="LBK1" s="404"/>
      <c r="LBL1" s="404"/>
      <c r="LBM1" s="404"/>
      <c r="LBN1" s="404"/>
      <c r="LBO1" s="404"/>
      <c r="LBP1" s="404"/>
      <c r="LBQ1" s="404"/>
      <c r="LBR1" s="404"/>
      <c r="LBS1" s="404"/>
      <c r="LBT1" s="404"/>
      <c r="LBU1" s="404"/>
      <c r="LBV1" s="404"/>
      <c r="LBW1" s="404"/>
      <c r="LBX1" s="404"/>
      <c r="LBY1" s="404"/>
      <c r="LBZ1" s="404"/>
      <c r="LCA1" s="404"/>
      <c r="LCB1" s="404"/>
      <c r="LCC1" s="404"/>
      <c r="LCD1" s="404"/>
      <c r="LCE1" s="404"/>
      <c r="LCF1" s="404"/>
      <c r="LCG1" s="404"/>
      <c r="LCH1" s="404"/>
      <c r="LCI1" s="404"/>
      <c r="LCJ1" s="404"/>
      <c r="LCK1" s="404"/>
      <c r="LCL1" s="404"/>
      <c r="LCM1" s="404"/>
      <c r="LCN1" s="404"/>
      <c r="LCO1" s="404"/>
      <c r="LCP1" s="404"/>
      <c r="LCQ1" s="404"/>
      <c r="LCR1" s="404"/>
      <c r="LCS1" s="404"/>
      <c r="LCT1" s="404"/>
      <c r="LCU1" s="404"/>
      <c r="LCV1" s="404"/>
      <c r="LCW1" s="404"/>
      <c r="LCX1" s="404"/>
      <c r="LCY1" s="404"/>
      <c r="LCZ1" s="404"/>
      <c r="LDA1" s="404"/>
      <c r="LDB1" s="404"/>
      <c r="LDC1" s="404"/>
      <c r="LDD1" s="404"/>
      <c r="LDE1" s="404"/>
      <c r="LDF1" s="404"/>
      <c r="LDG1" s="404"/>
      <c r="LDH1" s="404"/>
      <c r="LDI1" s="404"/>
      <c r="LDJ1" s="404"/>
      <c r="LDK1" s="404"/>
      <c r="LDL1" s="404"/>
      <c r="LDM1" s="404"/>
      <c r="LDN1" s="404"/>
      <c r="LDO1" s="404"/>
      <c r="LDP1" s="404"/>
      <c r="LDQ1" s="404"/>
      <c r="LDR1" s="404"/>
      <c r="LDS1" s="404"/>
      <c r="LDT1" s="404"/>
      <c r="LDU1" s="404"/>
      <c r="LDV1" s="404"/>
      <c r="LDW1" s="404"/>
      <c r="LDX1" s="404"/>
      <c r="LDY1" s="404"/>
      <c r="LDZ1" s="404"/>
      <c r="LEA1" s="404"/>
      <c r="LEB1" s="404"/>
      <c r="LEC1" s="404"/>
      <c r="LED1" s="404"/>
      <c r="LEE1" s="404"/>
      <c r="LEF1" s="404"/>
      <c r="LEG1" s="404"/>
      <c r="LEH1" s="404"/>
      <c r="LEI1" s="404"/>
      <c r="LEJ1" s="404"/>
      <c r="LEK1" s="404"/>
      <c r="LEL1" s="404"/>
      <c r="LEM1" s="404"/>
      <c r="LEN1" s="404"/>
      <c r="LEO1" s="404"/>
      <c r="LEP1" s="404"/>
      <c r="LEQ1" s="404"/>
      <c r="LER1" s="404"/>
      <c r="LES1" s="404"/>
      <c r="LET1" s="404"/>
      <c r="LEU1" s="404"/>
      <c r="LEV1" s="404"/>
      <c r="LEW1" s="404"/>
      <c r="LEX1" s="404"/>
      <c r="LEY1" s="404"/>
      <c r="LEZ1" s="404"/>
      <c r="LFA1" s="404"/>
      <c r="LFB1" s="404"/>
      <c r="LFC1" s="404"/>
      <c r="LFD1" s="404"/>
      <c r="LFE1" s="404"/>
      <c r="LFF1" s="404"/>
      <c r="LFG1" s="404"/>
      <c r="LFH1" s="404"/>
      <c r="LFI1" s="404"/>
      <c r="LFJ1" s="404"/>
      <c r="LFK1" s="404"/>
      <c r="LFL1" s="404"/>
      <c r="LFM1" s="404"/>
      <c r="LFN1" s="404"/>
      <c r="LFO1" s="404"/>
      <c r="LFP1" s="404"/>
      <c r="LFQ1" s="404"/>
      <c r="LFR1" s="404"/>
      <c r="LFS1" s="404"/>
      <c r="LFT1" s="404"/>
      <c r="LFU1" s="404"/>
      <c r="LFV1" s="404"/>
      <c r="LFW1" s="404"/>
      <c r="LFX1" s="404"/>
      <c r="LFY1" s="404"/>
      <c r="LFZ1" s="404"/>
      <c r="LGA1" s="404"/>
      <c r="LGB1" s="404"/>
      <c r="LGC1" s="404"/>
      <c r="LGD1" s="404"/>
      <c r="LGE1" s="404"/>
      <c r="LGF1" s="404"/>
      <c r="LGG1" s="404"/>
      <c r="LGH1" s="404"/>
      <c r="LGI1" s="404"/>
      <c r="LGJ1" s="404"/>
      <c r="LGK1" s="404"/>
      <c r="LGL1" s="404"/>
      <c r="LGM1" s="404"/>
      <c r="LGN1" s="404"/>
      <c r="LGO1" s="404"/>
      <c r="LGP1" s="404"/>
      <c r="LGQ1" s="404"/>
      <c r="LGR1" s="404"/>
      <c r="LGS1" s="404"/>
      <c r="LGT1" s="404"/>
      <c r="LGU1" s="404"/>
      <c r="LGV1" s="404"/>
      <c r="LGW1" s="404"/>
      <c r="LGX1" s="404"/>
      <c r="LGY1" s="404"/>
      <c r="LGZ1" s="404"/>
      <c r="LHA1" s="404"/>
      <c r="LHB1" s="404"/>
      <c r="LHC1" s="404"/>
      <c r="LHD1" s="404"/>
      <c r="LHE1" s="404"/>
      <c r="LHF1" s="404"/>
      <c r="LHG1" s="404"/>
      <c r="LHH1" s="404"/>
      <c r="LHI1" s="404"/>
      <c r="LHJ1" s="404"/>
      <c r="LHK1" s="404"/>
      <c r="LHL1" s="404"/>
      <c r="LHM1" s="404"/>
      <c r="LHN1" s="404"/>
      <c r="LHO1" s="404"/>
      <c r="LHP1" s="404"/>
      <c r="LHQ1" s="404"/>
      <c r="LHR1" s="404"/>
      <c r="LHS1" s="404"/>
      <c r="LHT1" s="404"/>
      <c r="LHU1" s="404"/>
      <c r="LHV1" s="404"/>
      <c r="LHW1" s="404"/>
      <c r="LHX1" s="404"/>
      <c r="LHY1" s="404"/>
      <c r="LHZ1" s="404"/>
      <c r="LIA1" s="404"/>
      <c r="LIB1" s="404"/>
      <c r="LIC1" s="404"/>
      <c r="LID1" s="404"/>
      <c r="LIE1" s="404"/>
      <c r="LIF1" s="404"/>
      <c r="LIG1" s="404"/>
      <c r="LIH1" s="404"/>
      <c r="LII1" s="404"/>
      <c r="LIJ1" s="404"/>
      <c r="LIK1" s="404"/>
      <c r="LIL1" s="404"/>
      <c r="LIM1" s="404"/>
      <c r="LIN1" s="404"/>
      <c r="LIO1" s="404"/>
      <c r="LIP1" s="404"/>
      <c r="LIQ1" s="404"/>
      <c r="LIR1" s="404"/>
      <c r="LIS1" s="404"/>
      <c r="LIT1" s="404"/>
      <c r="LIU1" s="404"/>
      <c r="LIV1" s="404"/>
      <c r="LIW1" s="404"/>
      <c r="LIX1" s="404"/>
      <c r="LIY1" s="404"/>
      <c r="LIZ1" s="404"/>
      <c r="LJA1" s="404"/>
      <c r="LJB1" s="404"/>
      <c r="LJC1" s="404"/>
      <c r="LJD1" s="404"/>
      <c r="LJE1" s="404"/>
      <c r="LJF1" s="404"/>
      <c r="LJG1" s="404"/>
      <c r="LJH1" s="404"/>
      <c r="LJI1" s="404"/>
      <c r="LJJ1" s="404"/>
      <c r="LJK1" s="404"/>
      <c r="LJL1" s="404"/>
      <c r="LJM1" s="404"/>
      <c r="LJN1" s="404"/>
      <c r="LJO1" s="404"/>
      <c r="LJP1" s="404"/>
      <c r="LJQ1" s="404"/>
      <c r="LJR1" s="404"/>
      <c r="LJS1" s="404"/>
      <c r="LJT1" s="404"/>
      <c r="LJU1" s="404"/>
      <c r="LJV1" s="404"/>
      <c r="LJW1" s="404"/>
      <c r="LJX1" s="404"/>
      <c r="LJY1" s="404"/>
      <c r="LJZ1" s="404"/>
      <c r="LKA1" s="404"/>
      <c r="LKB1" s="404"/>
      <c r="LKC1" s="404"/>
      <c r="LKD1" s="404"/>
      <c r="LKE1" s="404"/>
      <c r="LKF1" s="404"/>
      <c r="LKG1" s="404"/>
      <c r="LKH1" s="404"/>
      <c r="LKI1" s="404"/>
      <c r="LKJ1" s="404"/>
      <c r="LKK1" s="404"/>
      <c r="LKL1" s="404"/>
      <c r="LKM1" s="404"/>
      <c r="LKN1" s="404"/>
      <c r="LKO1" s="404"/>
      <c r="LKP1" s="404"/>
      <c r="LKQ1" s="404"/>
      <c r="LKR1" s="404"/>
      <c r="LKS1" s="404"/>
      <c r="LKT1" s="404"/>
      <c r="LKU1" s="404"/>
      <c r="LKV1" s="404"/>
      <c r="LKW1" s="404"/>
      <c r="LKX1" s="404"/>
      <c r="LKY1" s="404"/>
      <c r="LKZ1" s="404"/>
      <c r="LLA1" s="404"/>
      <c r="LLB1" s="404"/>
      <c r="LLC1" s="404"/>
      <c r="LLD1" s="404"/>
      <c r="LLE1" s="404"/>
      <c r="LLF1" s="404"/>
      <c r="LLG1" s="404"/>
      <c r="LLH1" s="404"/>
      <c r="LLI1" s="404"/>
      <c r="LLJ1" s="404"/>
      <c r="LLK1" s="404"/>
      <c r="LLL1" s="404"/>
      <c r="LLM1" s="404"/>
      <c r="LLN1" s="404"/>
      <c r="LLO1" s="404"/>
      <c r="LLP1" s="404"/>
      <c r="LLQ1" s="404"/>
      <c r="LLR1" s="404"/>
      <c r="LLS1" s="404"/>
      <c r="LLT1" s="404"/>
      <c r="LLU1" s="404"/>
      <c r="LLV1" s="404"/>
      <c r="LLW1" s="404"/>
      <c r="LLX1" s="404"/>
      <c r="LLY1" s="404"/>
      <c r="LLZ1" s="404"/>
      <c r="LMA1" s="404"/>
      <c r="LMB1" s="404"/>
      <c r="LMC1" s="404"/>
      <c r="LMD1" s="404"/>
      <c r="LME1" s="404"/>
      <c r="LMF1" s="404"/>
      <c r="LMG1" s="404"/>
      <c r="LMH1" s="404"/>
      <c r="LMI1" s="404"/>
      <c r="LMJ1" s="404"/>
      <c r="LMK1" s="404"/>
      <c r="LML1" s="404"/>
      <c r="LMM1" s="404"/>
      <c r="LMN1" s="404"/>
      <c r="LMO1" s="404"/>
      <c r="LMP1" s="404"/>
      <c r="LMQ1" s="404"/>
      <c r="LMR1" s="404"/>
      <c r="LMS1" s="404"/>
      <c r="LMT1" s="404"/>
      <c r="LMU1" s="404"/>
      <c r="LMV1" s="404"/>
      <c r="LMW1" s="404"/>
      <c r="LMX1" s="404"/>
      <c r="LMY1" s="404"/>
      <c r="LMZ1" s="404"/>
      <c r="LNA1" s="404"/>
      <c r="LNB1" s="404"/>
      <c r="LNC1" s="404"/>
      <c r="LND1" s="404"/>
      <c r="LNE1" s="404"/>
      <c r="LNF1" s="404"/>
      <c r="LNG1" s="404"/>
      <c r="LNH1" s="404"/>
      <c r="LNI1" s="404"/>
      <c r="LNJ1" s="404"/>
      <c r="LNK1" s="404"/>
      <c r="LNL1" s="404"/>
      <c r="LNM1" s="404"/>
      <c r="LNN1" s="404"/>
      <c r="LNO1" s="404"/>
      <c r="LNP1" s="404"/>
      <c r="LNQ1" s="404"/>
      <c r="LNR1" s="404"/>
      <c r="LNS1" s="404"/>
      <c r="LNT1" s="404"/>
      <c r="LNU1" s="404"/>
      <c r="LNV1" s="404"/>
      <c r="LNW1" s="404"/>
      <c r="LNX1" s="404"/>
      <c r="LNY1" s="404"/>
      <c r="LNZ1" s="404"/>
      <c r="LOA1" s="404"/>
      <c r="LOB1" s="404"/>
      <c r="LOC1" s="404"/>
      <c r="LOD1" s="404"/>
      <c r="LOE1" s="404"/>
      <c r="LOF1" s="404"/>
      <c r="LOG1" s="404"/>
      <c r="LOH1" s="404"/>
      <c r="LOI1" s="404"/>
      <c r="LOJ1" s="404"/>
      <c r="LOK1" s="404"/>
      <c r="LOL1" s="404"/>
      <c r="LOM1" s="404"/>
      <c r="LON1" s="404"/>
      <c r="LOO1" s="404"/>
      <c r="LOP1" s="404"/>
      <c r="LOQ1" s="404"/>
      <c r="LOR1" s="404"/>
      <c r="LOS1" s="404"/>
      <c r="LOT1" s="404"/>
      <c r="LOU1" s="404"/>
      <c r="LOV1" s="404"/>
      <c r="LOW1" s="404"/>
      <c r="LOX1" s="404"/>
      <c r="LOY1" s="404"/>
      <c r="LOZ1" s="404"/>
      <c r="LPA1" s="404"/>
      <c r="LPB1" s="404"/>
      <c r="LPC1" s="404"/>
      <c r="LPD1" s="404"/>
      <c r="LPE1" s="404"/>
      <c r="LPF1" s="404"/>
      <c r="LPG1" s="404"/>
      <c r="LPH1" s="404"/>
      <c r="LPI1" s="404"/>
      <c r="LPJ1" s="404"/>
      <c r="LPK1" s="404"/>
      <c r="LPL1" s="404"/>
      <c r="LPM1" s="404"/>
      <c r="LPN1" s="404"/>
      <c r="LPO1" s="404"/>
      <c r="LPP1" s="404"/>
      <c r="LPQ1" s="404"/>
      <c r="LPR1" s="404"/>
      <c r="LPS1" s="404"/>
      <c r="LPT1" s="404"/>
      <c r="LPU1" s="404"/>
      <c r="LPV1" s="404"/>
      <c r="LPW1" s="404"/>
      <c r="LPX1" s="404"/>
      <c r="LPY1" s="404"/>
      <c r="LPZ1" s="404"/>
      <c r="LQA1" s="404"/>
      <c r="LQB1" s="404"/>
      <c r="LQC1" s="404"/>
      <c r="LQD1" s="404"/>
      <c r="LQE1" s="404"/>
      <c r="LQF1" s="404"/>
      <c r="LQG1" s="404"/>
      <c r="LQH1" s="404"/>
      <c r="LQI1" s="404"/>
      <c r="LQJ1" s="404"/>
      <c r="LQK1" s="404"/>
      <c r="LQL1" s="404"/>
      <c r="LQM1" s="404"/>
      <c r="LQN1" s="404"/>
      <c r="LQO1" s="404"/>
      <c r="LQP1" s="404"/>
      <c r="LQQ1" s="404"/>
      <c r="LQR1" s="404"/>
      <c r="LQS1" s="404"/>
      <c r="LQT1" s="404"/>
      <c r="LQU1" s="404"/>
      <c r="LQV1" s="404"/>
      <c r="LQW1" s="404"/>
      <c r="LQX1" s="404"/>
      <c r="LQY1" s="404"/>
      <c r="LQZ1" s="404"/>
      <c r="LRA1" s="404"/>
      <c r="LRB1" s="404"/>
      <c r="LRC1" s="404"/>
      <c r="LRD1" s="404"/>
      <c r="LRE1" s="404"/>
      <c r="LRF1" s="404"/>
      <c r="LRG1" s="404"/>
      <c r="LRH1" s="404"/>
      <c r="LRI1" s="404"/>
      <c r="LRJ1" s="404"/>
      <c r="LRK1" s="404"/>
      <c r="LRL1" s="404"/>
      <c r="LRM1" s="404"/>
      <c r="LRN1" s="404"/>
      <c r="LRO1" s="404"/>
      <c r="LRP1" s="404"/>
      <c r="LRQ1" s="404"/>
      <c r="LRR1" s="404"/>
      <c r="LRS1" s="404"/>
      <c r="LRT1" s="404"/>
      <c r="LRU1" s="404"/>
      <c r="LRV1" s="404"/>
      <c r="LRW1" s="404"/>
      <c r="LRX1" s="404"/>
      <c r="LRY1" s="404"/>
      <c r="LRZ1" s="404"/>
      <c r="LSA1" s="404"/>
      <c r="LSB1" s="404"/>
      <c r="LSC1" s="404"/>
      <c r="LSD1" s="404"/>
      <c r="LSE1" s="404"/>
      <c r="LSF1" s="404"/>
      <c r="LSG1" s="404"/>
      <c r="LSH1" s="404"/>
      <c r="LSI1" s="404"/>
      <c r="LSJ1" s="404"/>
      <c r="LSK1" s="404"/>
      <c r="LSL1" s="404"/>
      <c r="LSM1" s="404"/>
      <c r="LSN1" s="404"/>
      <c r="LSO1" s="404"/>
      <c r="LSP1" s="404"/>
      <c r="LSQ1" s="404"/>
      <c r="LSR1" s="404"/>
      <c r="LSS1" s="404"/>
      <c r="LST1" s="404"/>
      <c r="LSU1" s="404"/>
      <c r="LSV1" s="404"/>
      <c r="LSW1" s="404"/>
      <c r="LSX1" s="404"/>
      <c r="LSY1" s="404"/>
      <c r="LSZ1" s="404"/>
      <c r="LTA1" s="404"/>
      <c r="LTB1" s="404"/>
      <c r="LTC1" s="404"/>
      <c r="LTD1" s="404"/>
      <c r="LTE1" s="404"/>
      <c r="LTF1" s="404"/>
      <c r="LTG1" s="404"/>
      <c r="LTH1" s="404"/>
      <c r="LTI1" s="404"/>
      <c r="LTJ1" s="404"/>
      <c r="LTK1" s="404"/>
      <c r="LTL1" s="404"/>
      <c r="LTM1" s="404"/>
      <c r="LTN1" s="404"/>
      <c r="LTO1" s="404"/>
      <c r="LTP1" s="404"/>
      <c r="LTQ1" s="404"/>
      <c r="LTR1" s="404"/>
      <c r="LTS1" s="404"/>
      <c r="LTT1" s="404"/>
      <c r="LTU1" s="404"/>
      <c r="LTV1" s="404"/>
      <c r="LTW1" s="404"/>
      <c r="LTX1" s="404"/>
      <c r="LTY1" s="404"/>
      <c r="LTZ1" s="404"/>
      <c r="LUA1" s="404"/>
      <c r="LUB1" s="404"/>
      <c r="LUC1" s="404"/>
      <c r="LUD1" s="404"/>
      <c r="LUE1" s="404"/>
      <c r="LUF1" s="404"/>
      <c r="LUG1" s="404"/>
      <c r="LUH1" s="404"/>
      <c r="LUI1" s="404"/>
      <c r="LUJ1" s="404"/>
      <c r="LUK1" s="404"/>
      <c r="LUL1" s="404"/>
      <c r="LUM1" s="404"/>
      <c r="LUN1" s="404"/>
      <c r="LUO1" s="404"/>
      <c r="LUP1" s="404"/>
      <c r="LUQ1" s="404"/>
      <c r="LUR1" s="404"/>
      <c r="LUS1" s="404"/>
      <c r="LUT1" s="404"/>
      <c r="LUU1" s="404"/>
      <c r="LUV1" s="404"/>
      <c r="LUW1" s="404"/>
      <c r="LUX1" s="404"/>
      <c r="LUY1" s="404"/>
      <c r="LUZ1" s="404"/>
      <c r="LVA1" s="404"/>
      <c r="LVB1" s="404"/>
      <c r="LVC1" s="404"/>
      <c r="LVD1" s="404"/>
      <c r="LVE1" s="404"/>
      <c r="LVF1" s="404"/>
      <c r="LVG1" s="404"/>
      <c r="LVH1" s="404"/>
      <c r="LVI1" s="404"/>
      <c r="LVJ1" s="404"/>
      <c r="LVK1" s="404"/>
      <c r="LVL1" s="404"/>
      <c r="LVM1" s="404"/>
      <c r="LVN1" s="404"/>
      <c r="LVO1" s="404"/>
      <c r="LVP1" s="404"/>
      <c r="LVQ1" s="404"/>
      <c r="LVR1" s="404"/>
      <c r="LVS1" s="404"/>
      <c r="LVT1" s="404"/>
      <c r="LVU1" s="404"/>
      <c r="LVV1" s="404"/>
      <c r="LVW1" s="404"/>
      <c r="LVX1" s="404"/>
      <c r="LVY1" s="404"/>
      <c r="LVZ1" s="404"/>
      <c r="LWA1" s="404"/>
      <c r="LWB1" s="404"/>
      <c r="LWC1" s="404"/>
      <c r="LWD1" s="404"/>
      <c r="LWE1" s="404"/>
      <c r="LWF1" s="404"/>
      <c r="LWG1" s="404"/>
      <c r="LWH1" s="404"/>
      <c r="LWI1" s="404"/>
      <c r="LWJ1" s="404"/>
      <c r="LWK1" s="404"/>
      <c r="LWL1" s="404"/>
      <c r="LWM1" s="404"/>
      <c r="LWN1" s="404"/>
      <c r="LWO1" s="404"/>
      <c r="LWP1" s="404"/>
      <c r="LWQ1" s="404"/>
      <c r="LWR1" s="404"/>
      <c r="LWS1" s="404"/>
      <c r="LWT1" s="404"/>
      <c r="LWU1" s="404"/>
      <c r="LWV1" s="404"/>
      <c r="LWW1" s="404"/>
      <c r="LWX1" s="404"/>
      <c r="LWY1" s="404"/>
      <c r="LWZ1" s="404"/>
      <c r="LXA1" s="404"/>
      <c r="LXB1" s="404"/>
      <c r="LXC1" s="404"/>
      <c r="LXD1" s="404"/>
      <c r="LXE1" s="404"/>
      <c r="LXF1" s="404"/>
      <c r="LXG1" s="404"/>
      <c r="LXH1" s="404"/>
      <c r="LXI1" s="404"/>
      <c r="LXJ1" s="404"/>
      <c r="LXK1" s="404"/>
      <c r="LXL1" s="404"/>
      <c r="LXM1" s="404"/>
      <c r="LXN1" s="404"/>
      <c r="LXO1" s="404"/>
      <c r="LXP1" s="404"/>
      <c r="LXQ1" s="404"/>
      <c r="LXR1" s="404"/>
      <c r="LXS1" s="404"/>
      <c r="LXT1" s="404"/>
      <c r="LXU1" s="404"/>
      <c r="LXV1" s="404"/>
      <c r="LXW1" s="404"/>
      <c r="LXX1" s="404"/>
      <c r="LXY1" s="404"/>
      <c r="LXZ1" s="404"/>
      <c r="LYA1" s="404"/>
      <c r="LYB1" s="404"/>
      <c r="LYC1" s="404"/>
      <c r="LYD1" s="404"/>
      <c r="LYE1" s="404"/>
      <c r="LYF1" s="404"/>
      <c r="LYG1" s="404"/>
      <c r="LYH1" s="404"/>
      <c r="LYI1" s="404"/>
      <c r="LYJ1" s="404"/>
      <c r="LYK1" s="404"/>
      <c r="LYL1" s="404"/>
      <c r="LYM1" s="404"/>
      <c r="LYN1" s="404"/>
      <c r="LYO1" s="404"/>
      <c r="LYP1" s="404"/>
      <c r="LYQ1" s="404"/>
      <c r="LYR1" s="404"/>
      <c r="LYS1" s="404"/>
      <c r="LYT1" s="404"/>
      <c r="LYU1" s="404"/>
      <c r="LYV1" s="404"/>
      <c r="LYW1" s="404"/>
      <c r="LYX1" s="404"/>
      <c r="LYY1" s="404"/>
      <c r="LYZ1" s="404"/>
      <c r="LZA1" s="404"/>
      <c r="LZB1" s="404"/>
      <c r="LZC1" s="404"/>
      <c r="LZD1" s="404"/>
      <c r="LZE1" s="404"/>
      <c r="LZF1" s="404"/>
      <c r="LZG1" s="404"/>
      <c r="LZH1" s="404"/>
      <c r="LZI1" s="404"/>
      <c r="LZJ1" s="404"/>
      <c r="LZK1" s="404"/>
      <c r="LZL1" s="404"/>
      <c r="LZM1" s="404"/>
      <c r="LZN1" s="404"/>
      <c r="LZO1" s="404"/>
      <c r="LZP1" s="404"/>
      <c r="LZQ1" s="404"/>
      <c r="LZR1" s="404"/>
      <c r="LZS1" s="404"/>
      <c r="LZT1" s="404"/>
      <c r="LZU1" s="404"/>
      <c r="LZV1" s="404"/>
      <c r="LZW1" s="404"/>
      <c r="LZX1" s="404"/>
      <c r="LZY1" s="404"/>
      <c r="LZZ1" s="404"/>
      <c r="MAA1" s="404"/>
      <c r="MAB1" s="404"/>
      <c r="MAC1" s="404"/>
      <c r="MAD1" s="404"/>
      <c r="MAE1" s="404"/>
      <c r="MAF1" s="404"/>
      <c r="MAG1" s="404"/>
      <c r="MAH1" s="404"/>
      <c r="MAI1" s="404"/>
      <c r="MAJ1" s="404"/>
      <c r="MAK1" s="404"/>
      <c r="MAL1" s="404"/>
      <c r="MAM1" s="404"/>
      <c r="MAN1" s="404"/>
      <c r="MAO1" s="404"/>
      <c r="MAP1" s="404"/>
      <c r="MAQ1" s="404"/>
      <c r="MAR1" s="404"/>
      <c r="MAS1" s="404"/>
      <c r="MAT1" s="404"/>
      <c r="MAU1" s="404"/>
      <c r="MAV1" s="404"/>
      <c r="MAW1" s="404"/>
      <c r="MAX1" s="404"/>
      <c r="MAY1" s="404"/>
      <c r="MAZ1" s="404"/>
      <c r="MBA1" s="404"/>
      <c r="MBB1" s="404"/>
      <c r="MBC1" s="404"/>
      <c r="MBD1" s="404"/>
      <c r="MBE1" s="404"/>
      <c r="MBF1" s="404"/>
      <c r="MBG1" s="404"/>
      <c r="MBH1" s="404"/>
      <c r="MBI1" s="404"/>
      <c r="MBJ1" s="404"/>
      <c r="MBK1" s="404"/>
      <c r="MBL1" s="404"/>
      <c r="MBM1" s="404"/>
      <c r="MBN1" s="404"/>
      <c r="MBO1" s="404"/>
      <c r="MBP1" s="404"/>
      <c r="MBQ1" s="404"/>
      <c r="MBR1" s="404"/>
      <c r="MBS1" s="404"/>
      <c r="MBT1" s="404"/>
      <c r="MBU1" s="404"/>
      <c r="MBV1" s="404"/>
      <c r="MBW1" s="404"/>
      <c r="MBX1" s="404"/>
      <c r="MBY1" s="404"/>
      <c r="MBZ1" s="404"/>
      <c r="MCA1" s="404"/>
      <c r="MCB1" s="404"/>
      <c r="MCC1" s="404"/>
      <c r="MCD1" s="404"/>
      <c r="MCE1" s="404"/>
      <c r="MCF1" s="404"/>
      <c r="MCG1" s="404"/>
      <c r="MCH1" s="404"/>
      <c r="MCI1" s="404"/>
      <c r="MCJ1" s="404"/>
      <c r="MCK1" s="404"/>
      <c r="MCL1" s="404"/>
      <c r="MCM1" s="404"/>
      <c r="MCN1" s="404"/>
      <c r="MCO1" s="404"/>
      <c r="MCP1" s="404"/>
      <c r="MCQ1" s="404"/>
      <c r="MCR1" s="404"/>
      <c r="MCS1" s="404"/>
      <c r="MCT1" s="404"/>
      <c r="MCU1" s="404"/>
      <c r="MCV1" s="404"/>
      <c r="MCW1" s="404"/>
      <c r="MCX1" s="404"/>
      <c r="MCY1" s="404"/>
      <c r="MCZ1" s="404"/>
      <c r="MDA1" s="404"/>
      <c r="MDB1" s="404"/>
      <c r="MDC1" s="404"/>
      <c r="MDD1" s="404"/>
      <c r="MDE1" s="404"/>
      <c r="MDF1" s="404"/>
      <c r="MDG1" s="404"/>
      <c r="MDH1" s="404"/>
      <c r="MDI1" s="404"/>
      <c r="MDJ1" s="404"/>
      <c r="MDK1" s="404"/>
      <c r="MDL1" s="404"/>
      <c r="MDM1" s="404"/>
      <c r="MDN1" s="404"/>
      <c r="MDO1" s="404"/>
      <c r="MDP1" s="404"/>
      <c r="MDQ1" s="404"/>
      <c r="MDR1" s="404"/>
      <c r="MDS1" s="404"/>
      <c r="MDT1" s="404"/>
      <c r="MDU1" s="404"/>
      <c r="MDV1" s="404"/>
      <c r="MDW1" s="404"/>
      <c r="MDX1" s="404"/>
      <c r="MDY1" s="404"/>
      <c r="MDZ1" s="404"/>
      <c r="MEA1" s="404"/>
      <c r="MEB1" s="404"/>
      <c r="MEC1" s="404"/>
      <c r="MED1" s="404"/>
      <c r="MEE1" s="404"/>
      <c r="MEF1" s="404"/>
      <c r="MEG1" s="404"/>
      <c r="MEH1" s="404"/>
      <c r="MEI1" s="404"/>
      <c r="MEJ1" s="404"/>
      <c r="MEK1" s="404"/>
      <c r="MEL1" s="404"/>
      <c r="MEM1" s="404"/>
      <c r="MEN1" s="404"/>
      <c r="MEO1" s="404"/>
      <c r="MEP1" s="404"/>
      <c r="MEQ1" s="404"/>
      <c r="MER1" s="404"/>
      <c r="MES1" s="404"/>
      <c r="MET1" s="404"/>
      <c r="MEU1" s="404"/>
      <c r="MEV1" s="404"/>
      <c r="MEW1" s="404"/>
      <c r="MEX1" s="404"/>
      <c r="MEY1" s="404"/>
      <c r="MEZ1" s="404"/>
      <c r="MFA1" s="404"/>
      <c r="MFB1" s="404"/>
      <c r="MFC1" s="404"/>
      <c r="MFD1" s="404"/>
      <c r="MFE1" s="404"/>
      <c r="MFF1" s="404"/>
      <c r="MFG1" s="404"/>
      <c r="MFH1" s="404"/>
      <c r="MFI1" s="404"/>
      <c r="MFJ1" s="404"/>
      <c r="MFK1" s="404"/>
      <c r="MFL1" s="404"/>
      <c r="MFM1" s="404"/>
      <c r="MFN1" s="404"/>
      <c r="MFO1" s="404"/>
      <c r="MFP1" s="404"/>
      <c r="MFQ1" s="404"/>
      <c r="MFR1" s="404"/>
      <c r="MFS1" s="404"/>
      <c r="MFT1" s="404"/>
      <c r="MFU1" s="404"/>
      <c r="MFV1" s="404"/>
      <c r="MFW1" s="404"/>
      <c r="MFX1" s="404"/>
      <c r="MFY1" s="404"/>
      <c r="MFZ1" s="404"/>
      <c r="MGA1" s="404"/>
      <c r="MGB1" s="404"/>
      <c r="MGC1" s="404"/>
      <c r="MGD1" s="404"/>
      <c r="MGE1" s="404"/>
      <c r="MGF1" s="404"/>
      <c r="MGG1" s="404"/>
      <c r="MGH1" s="404"/>
      <c r="MGI1" s="404"/>
      <c r="MGJ1" s="404"/>
      <c r="MGK1" s="404"/>
      <c r="MGL1" s="404"/>
      <c r="MGM1" s="404"/>
      <c r="MGN1" s="404"/>
      <c r="MGO1" s="404"/>
      <c r="MGP1" s="404"/>
      <c r="MGQ1" s="404"/>
      <c r="MGR1" s="404"/>
      <c r="MGS1" s="404"/>
      <c r="MGT1" s="404"/>
      <c r="MGU1" s="404"/>
      <c r="MGV1" s="404"/>
      <c r="MGW1" s="404"/>
      <c r="MGX1" s="404"/>
      <c r="MGY1" s="404"/>
      <c r="MGZ1" s="404"/>
      <c r="MHA1" s="404"/>
      <c r="MHB1" s="404"/>
      <c r="MHC1" s="404"/>
      <c r="MHD1" s="404"/>
      <c r="MHE1" s="404"/>
      <c r="MHF1" s="404"/>
      <c r="MHG1" s="404"/>
      <c r="MHH1" s="404"/>
      <c r="MHI1" s="404"/>
      <c r="MHJ1" s="404"/>
      <c r="MHK1" s="404"/>
      <c r="MHL1" s="404"/>
      <c r="MHM1" s="404"/>
      <c r="MHN1" s="404"/>
      <c r="MHO1" s="404"/>
      <c r="MHP1" s="404"/>
      <c r="MHQ1" s="404"/>
      <c r="MHR1" s="404"/>
      <c r="MHS1" s="404"/>
      <c r="MHT1" s="404"/>
      <c r="MHU1" s="404"/>
      <c r="MHV1" s="404"/>
      <c r="MHW1" s="404"/>
      <c r="MHX1" s="404"/>
      <c r="MHY1" s="404"/>
      <c r="MHZ1" s="404"/>
      <c r="MIA1" s="404"/>
      <c r="MIB1" s="404"/>
      <c r="MIC1" s="404"/>
      <c r="MID1" s="404"/>
      <c r="MIE1" s="404"/>
      <c r="MIF1" s="404"/>
      <c r="MIG1" s="404"/>
      <c r="MIH1" s="404"/>
      <c r="MII1" s="404"/>
      <c r="MIJ1" s="404"/>
      <c r="MIK1" s="404"/>
      <c r="MIL1" s="404"/>
      <c r="MIM1" s="404"/>
      <c r="MIN1" s="404"/>
      <c r="MIO1" s="404"/>
      <c r="MIP1" s="404"/>
      <c r="MIQ1" s="404"/>
      <c r="MIR1" s="404"/>
      <c r="MIS1" s="404"/>
      <c r="MIT1" s="404"/>
      <c r="MIU1" s="404"/>
      <c r="MIV1" s="404"/>
      <c r="MIW1" s="404"/>
      <c r="MIX1" s="404"/>
      <c r="MIY1" s="404"/>
      <c r="MIZ1" s="404"/>
      <c r="MJA1" s="404"/>
      <c r="MJB1" s="404"/>
      <c r="MJC1" s="404"/>
      <c r="MJD1" s="404"/>
      <c r="MJE1" s="404"/>
      <c r="MJF1" s="404"/>
      <c r="MJG1" s="404"/>
      <c r="MJH1" s="404"/>
      <c r="MJI1" s="404"/>
      <c r="MJJ1" s="404"/>
      <c r="MJK1" s="404"/>
      <c r="MJL1" s="404"/>
      <c r="MJM1" s="404"/>
      <c r="MJN1" s="404"/>
      <c r="MJO1" s="404"/>
      <c r="MJP1" s="404"/>
      <c r="MJQ1" s="404"/>
      <c r="MJR1" s="404"/>
      <c r="MJS1" s="404"/>
      <c r="MJT1" s="404"/>
      <c r="MJU1" s="404"/>
      <c r="MJV1" s="404"/>
      <c r="MJW1" s="404"/>
      <c r="MJX1" s="404"/>
      <c r="MJY1" s="404"/>
      <c r="MJZ1" s="404"/>
      <c r="MKA1" s="404"/>
      <c r="MKB1" s="404"/>
      <c r="MKC1" s="404"/>
      <c r="MKD1" s="404"/>
      <c r="MKE1" s="404"/>
      <c r="MKF1" s="404"/>
      <c r="MKG1" s="404"/>
      <c r="MKH1" s="404"/>
      <c r="MKI1" s="404"/>
      <c r="MKJ1" s="404"/>
      <c r="MKK1" s="404"/>
      <c r="MKL1" s="404"/>
      <c r="MKM1" s="404"/>
      <c r="MKN1" s="404"/>
      <c r="MKO1" s="404"/>
      <c r="MKP1" s="404"/>
      <c r="MKQ1" s="404"/>
      <c r="MKR1" s="404"/>
      <c r="MKS1" s="404"/>
      <c r="MKT1" s="404"/>
      <c r="MKU1" s="404"/>
      <c r="MKV1" s="404"/>
      <c r="MKW1" s="404"/>
      <c r="MKX1" s="404"/>
      <c r="MKY1" s="404"/>
      <c r="MKZ1" s="404"/>
      <c r="MLA1" s="404"/>
      <c r="MLB1" s="404"/>
      <c r="MLC1" s="404"/>
      <c r="MLD1" s="404"/>
      <c r="MLE1" s="404"/>
      <c r="MLF1" s="404"/>
      <c r="MLG1" s="404"/>
      <c r="MLH1" s="404"/>
      <c r="MLI1" s="404"/>
      <c r="MLJ1" s="404"/>
      <c r="MLK1" s="404"/>
      <c r="MLL1" s="404"/>
      <c r="MLM1" s="404"/>
      <c r="MLN1" s="404"/>
      <c r="MLO1" s="404"/>
      <c r="MLP1" s="404"/>
      <c r="MLQ1" s="404"/>
      <c r="MLR1" s="404"/>
      <c r="MLS1" s="404"/>
      <c r="MLT1" s="404"/>
      <c r="MLU1" s="404"/>
      <c r="MLV1" s="404"/>
      <c r="MLW1" s="404"/>
      <c r="MLX1" s="404"/>
      <c r="MLY1" s="404"/>
      <c r="MLZ1" s="404"/>
      <c r="MMA1" s="404"/>
      <c r="MMB1" s="404"/>
      <c r="MMC1" s="404"/>
      <c r="MMD1" s="404"/>
      <c r="MME1" s="404"/>
      <c r="MMF1" s="404"/>
      <c r="MMG1" s="404"/>
      <c r="MMH1" s="404"/>
      <c r="MMI1" s="404"/>
      <c r="MMJ1" s="404"/>
      <c r="MMK1" s="404"/>
      <c r="MML1" s="404"/>
      <c r="MMM1" s="404"/>
      <c r="MMN1" s="404"/>
      <c r="MMO1" s="404"/>
      <c r="MMP1" s="404"/>
      <c r="MMQ1" s="404"/>
      <c r="MMR1" s="404"/>
      <c r="MMS1" s="404"/>
      <c r="MMT1" s="404"/>
      <c r="MMU1" s="404"/>
      <c r="MMV1" s="404"/>
      <c r="MMW1" s="404"/>
      <c r="MMX1" s="404"/>
      <c r="MMY1" s="404"/>
      <c r="MMZ1" s="404"/>
      <c r="MNA1" s="404"/>
      <c r="MNB1" s="404"/>
      <c r="MNC1" s="404"/>
      <c r="MND1" s="404"/>
      <c r="MNE1" s="404"/>
      <c r="MNF1" s="404"/>
      <c r="MNG1" s="404"/>
      <c r="MNH1" s="404"/>
      <c r="MNI1" s="404"/>
      <c r="MNJ1" s="404"/>
      <c r="MNK1" s="404"/>
      <c r="MNL1" s="404"/>
      <c r="MNM1" s="404"/>
      <c r="MNN1" s="404"/>
      <c r="MNO1" s="404"/>
      <c r="MNP1" s="404"/>
      <c r="MNQ1" s="404"/>
      <c r="MNR1" s="404"/>
      <c r="MNS1" s="404"/>
      <c r="MNT1" s="404"/>
      <c r="MNU1" s="404"/>
      <c r="MNV1" s="404"/>
      <c r="MNW1" s="404"/>
      <c r="MNX1" s="404"/>
      <c r="MNY1" s="404"/>
      <c r="MNZ1" s="404"/>
      <c r="MOA1" s="404"/>
      <c r="MOB1" s="404"/>
      <c r="MOC1" s="404"/>
      <c r="MOD1" s="404"/>
      <c r="MOE1" s="404"/>
      <c r="MOF1" s="404"/>
      <c r="MOG1" s="404"/>
      <c r="MOH1" s="404"/>
      <c r="MOI1" s="404"/>
      <c r="MOJ1" s="404"/>
      <c r="MOK1" s="404"/>
      <c r="MOL1" s="404"/>
      <c r="MOM1" s="404"/>
      <c r="MON1" s="404"/>
      <c r="MOO1" s="404"/>
      <c r="MOP1" s="404"/>
      <c r="MOQ1" s="404"/>
      <c r="MOR1" s="404"/>
      <c r="MOS1" s="404"/>
      <c r="MOT1" s="404"/>
      <c r="MOU1" s="404"/>
      <c r="MOV1" s="404"/>
      <c r="MOW1" s="404"/>
      <c r="MOX1" s="404"/>
      <c r="MOY1" s="404"/>
      <c r="MOZ1" s="404"/>
      <c r="MPA1" s="404"/>
      <c r="MPB1" s="404"/>
      <c r="MPC1" s="404"/>
      <c r="MPD1" s="404"/>
      <c r="MPE1" s="404"/>
      <c r="MPF1" s="404"/>
      <c r="MPG1" s="404"/>
      <c r="MPH1" s="404"/>
      <c r="MPI1" s="404"/>
      <c r="MPJ1" s="404"/>
      <c r="MPK1" s="404"/>
      <c r="MPL1" s="404"/>
      <c r="MPM1" s="404"/>
      <c r="MPN1" s="404"/>
      <c r="MPO1" s="404"/>
      <c r="MPP1" s="404"/>
      <c r="MPQ1" s="404"/>
      <c r="MPR1" s="404"/>
      <c r="MPS1" s="404"/>
      <c r="MPT1" s="404"/>
      <c r="MPU1" s="404"/>
      <c r="MPV1" s="404"/>
      <c r="MPW1" s="404"/>
      <c r="MPX1" s="404"/>
      <c r="MPY1" s="404"/>
      <c r="MPZ1" s="404"/>
      <c r="MQA1" s="404"/>
      <c r="MQB1" s="404"/>
      <c r="MQC1" s="404"/>
      <c r="MQD1" s="404"/>
      <c r="MQE1" s="404"/>
      <c r="MQF1" s="404"/>
      <c r="MQG1" s="404"/>
      <c r="MQH1" s="404"/>
      <c r="MQI1" s="404"/>
      <c r="MQJ1" s="404"/>
      <c r="MQK1" s="404"/>
      <c r="MQL1" s="404"/>
      <c r="MQM1" s="404"/>
      <c r="MQN1" s="404"/>
      <c r="MQO1" s="404"/>
      <c r="MQP1" s="404"/>
      <c r="MQQ1" s="404"/>
      <c r="MQR1" s="404"/>
      <c r="MQS1" s="404"/>
      <c r="MQT1" s="404"/>
      <c r="MQU1" s="404"/>
      <c r="MQV1" s="404"/>
      <c r="MQW1" s="404"/>
      <c r="MQX1" s="404"/>
      <c r="MQY1" s="404"/>
      <c r="MQZ1" s="404"/>
      <c r="MRA1" s="404"/>
      <c r="MRB1" s="404"/>
      <c r="MRC1" s="404"/>
      <c r="MRD1" s="404"/>
      <c r="MRE1" s="404"/>
      <c r="MRF1" s="404"/>
      <c r="MRG1" s="404"/>
      <c r="MRH1" s="404"/>
      <c r="MRI1" s="404"/>
      <c r="MRJ1" s="404"/>
      <c r="MRK1" s="404"/>
      <c r="MRL1" s="404"/>
      <c r="MRM1" s="404"/>
      <c r="MRN1" s="404"/>
      <c r="MRO1" s="404"/>
      <c r="MRP1" s="404"/>
      <c r="MRQ1" s="404"/>
      <c r="MRR1" s="404"/>
      <c r="MRS1" s="404"/>
      <c r="MRT1" s="404"/>
      <c r="MRU1" s="404"/>
      <c r="MRV1" s="404"/>
      <c r="MRW1" s="404"/>
      <c r="MRX1" s="404"/>
      <c r="MRY1" s="404"/>
      <c r="MRZ1" s="404"/>
      <c r="MSA1" s="404"/>
      <c r="MSB1" s="404"/>
      <c r="MSC1" s="404"/>
      <c r="MSD1" s="404"/>
      <c r="MSE1" s="404"/>
      <c r="MSF1" s="404"/>
      <c r="MSG1" s="404"/>
      <c r="MSH1" s="404"/>
      <c r="MSI1" s="404"/>
      <c r="MSJ1" s="404"/>
      <c r="MSK1" s="404"/>
      <c r="MSL1" s="404"/>
      <c r="MSM1" s="404"/>
      <c r="MSN1" s="404"/>
      <c r="MSO1" s="404"/>
      <c r="MSP1" s="404"/>
      <c r="MSQ1" s="404"/>
      <c r="MSR1" s="404"/>
      <c r="MSS1" s="404"/>
      <c r="MST1" s="404"/>
      <c r="MSU1" s="404"/>
      <c r="MSV1" s="404"/>
      <c r="MSW1" s="404"/>
      <c r="MSX1" s="404"/>
      <c r="MSY1" s="404"/>
      <c r="MSZ1" s="404"/>
      <c r="MTA1" s="404"/>
      <c r="MTB1" s="404"/>
      <c r="MTC1" s="404"/>
      <c r="MTD1" s="404"/>
      <c r="MTE1" s="404"/>
      <c r="MTF1" s="404"/>
      <c r="MTG1" s="404"/>
      <c r="MTH1" s="404"/>
      <c r="MTI1" s="404"/>
      <c r="MTJ1" s="404"/>
      <c r="MTK1" s="404"/>
      <c r="MTL1" s="404"/>
      <c r="MTM1" s="404"/>
      <c r="MTN1" s="404"/>
      <c r="MTO1" s="404"/>
      <c r="MTP1" s="404"/>
      <c r="MTQ1" s="404"/>
      <c r="MTR1" s="404"/>
      <c r="MTS1" s="404"/>
      <c r="MTT1" s="404"/>
      <c r="MTU1" s="404"/>
      <c r="MTV1" s="404"/>
      <c r="MTW1" s="404"/>
      <c r="MTX1" s="404"/>
      <c r="MTY1" s="404"/>
      <c r="MTZ1" s="404"/>
      <c r="MUA1" s="404"/>
      <c r="MUB1" s="404"/>
      <c r="MUC1" s="404"/>
      <c r="MUD1" s="404"/>
      <c r="MUE1" s="404"/>
      <c r="MUF1" s="404"/>
      <c r="MUG1" s="404"/>
      <c r="MUH1" s="404"/>
      <c r="MUI1" s="404"/>
      <c r="MUJ1" s="404"/>
      <c r="MUK1" s="404"/>
      <c r="MUL1" s="404"/>
      <c r="MUM1" s="404"/>
      <c r="MUN1" s="404"/>
      <c r="MUO1" s="404"/>
      <c r="MUP1" s="404"/>
      <c r="MUQ1" s="404"/>
      <c r="MUR1" s="404"/>
      <c r="MUS1" s="404"/>
      <c r="MUT1" s="404"/>
      <c r="MUU1" s="404"/>
      <c r="MUV1" s="404"/>
      <c r="MUW1" s="404"/>
      <c r="MUX1" s="404"/>
      <c r="MUY1" s="404"/>
      <c r="MUZ1" s="404"/>
      <c r="MVA1" s="404"/>
      <c r="MVB1" s="404"/>
      <c r="MVC1" s="404"/>
      <c r="MVD1" s="404"/>
      <c r="MVE1" s="404"/>
      <c r="MVF1" s="404"/>
      <c r="MVG1" s="404"/>
      <c r="MVH1" s="404"/>
      <c r="MVI1" s="404"/>
      <c r="MVJ1" s="404"/>
      <c r="MVK1" s="404"/>
      <c r="MVL1" s="404"/>
      <c r="MVM1" s="404"/>
      <c r="MVN1" s="404"/>
      <c r="MVO1" s="404"/>
      <c r="MVP1" s="404"/>
      <c r="MVQ1" s="404"/>
      <c r="MVR1" s="404"/>
      <c r="MVS1" s="404"/>
      <c r="MVT1" s="404"/>
      <c r="MVU1" s="404"/>
      <c r="MVV1" s="404"/>
      <c r="MVW1" s="404"/>
      <c r="MVX1" s="404"/>
      <c r="MVY1" s="404"/>
      <c r="MVZ1" s="404"/>
      <c r="MWA1" s="404"/>
      <c r="MWB1" s="404"/>
      <c r="MWC1" s="404"/>
      <c r="MWD1" s="404"/>
      <c r="MWE1" s="404"/>
      <c r="MWF1" s="404"/>
      <c r="MWG1" s="404"/>
      <c r="MWH1" s="404"/>
      <c r="MWI1" s="404"/>
      <c r="MWJ1" s="404"/>
      <c r="MWK1" s="404"/>
      <c r="MWL1" s="404"/>
      <c r="MWM1" s="404"/>
      <c r="MWN1" s="404"/>
      <c r="MWO1" s="404"/>
      <c r="MWP1" s="404"/>
      <c r="MWQ1" s="404"/>
      <c r="MWR1" s="404"/>
      <c r="MWS1" s="404"/>
      <c r="MWT1" s="404"/>
      <c r="MWU1" s="404"/>
      <c r="MWV1" s="404"/>
      <c r="MWW1" s="404"/>
      <c r="MWX1" s="404"/>
      <c r="MWY1" s="404"/>
      <c r="MWZ1" s="404"/>
      <c r="MXA1" s="404"/>
      <c r="MXB1" s="404"/>
      <c r="MXC1" s="404"/>
      <c r="MXD1" s="404"/>
      <c r="MXE1" s="404"/>
      <c r="MXF1" s="404"/>
      <c r="MXG1" s="404"/>
      <c r="MXH1" s="404"/>
      <c r="MXI1" s="404"/>
      <c r="MXJ1" s="404"/>
      <c r="MXK1" s="404"/>
      <c r="MXL1" s="404"/>
      <c r="MXM1" s="404"/>
      <c r="MXN1" s="404"/>
      <c r="MXO1" s="404"/>
      <c r="MXP1" s="404"/>
      <c r="MXQ1" s="404"/>
      <c r="MXR1" s="404"/>
      <c r="MXS1" s="404"/>
      <c r="MXT1" s="404"/>
      <c r="MXU1" s="404"/>
      <c r="MXV1" s="404"/>
      <c r="MXW1" s="404"/>
      <c r="MXX1" s="404"/>
      <c r="MXY1" s="404"/>
      <c r="MXZ1" s="404"/>
      <c r="MYA1" s="404"/>
      <c r="MYB1" s="404"/>
      <c r="MYC1" s="404"/>
      <c r="MYD1" s="404"/>
      <c r="MYE1" s="404"/>
      <c r="MYF1" s="404"/>
      <c r="MYG1" s="404"/>
      <c r="MYH1" s="404"/>
      <c r="MYI1" s="404"/>
      <c r="MYJ1" s="404"/>
      <c r="MYK1" s="404"/>
      <c r="MYL1" s="404"/>
      <c r="MYM1" s="404"/>
      <c r="MYN1" s="404"/>
      <c r="MYO1" s="404"/>
      <c r="MYP1" s="404"/>
      <c r="MYQ1" s="404"/>
      <c r="MYR1" s="404"/>
      <c r="MYS1" s="404"/>
      <c r="MYT1" s="404"/>
      <c r="MYU1" s="404"/>
      <c r="MYV1" s="404"/>
      <c r="MYW1" s="404"/>
      <c r="MYX1" s="404"/>
      <c r="MYY1" s="404"/>
      <c r="MYZ1" s="404"/>
      <c r="MZA1" s="404"/>
      <c r="MZB1" s="404"/>
      <c r="MZC1" s="404"/>
      <c r="MZD1" s="404"/>
      <c r="MZE1" s="404"/>
      <c r="MZF1" s="404"/>
      <c r="MZG1" s="404"/>
      <c r="MZH1" s="404"/>
      <c r="MZI1" s="404"/>
      <c r="MZJ1" s="404"/>
      <c r="MZK1" s="404"/>
      <c r="MZL1" s="404"/>
      <c r="MZM1" s="404"/>
      <c r="MZN1" s="404"/>
      <c r="MZO1" s="404"/>
      <c r="MZP1" s="404"/>
      <c r="MZQ1" s="404"/>
      <c r="MZR1" s="404"/>
      <c r="MZS1" s="404"/>
      <c r="MZT1" s="404"/>
      <c r="MZU1" s="404"/>
      <c r="MZV1" s="404"/>
      <c r="MZW1" s="404"/>
      <c r="MZX1" s="404"/>
      <c r="MZY1" s="404"/>
      <c r="MZZ1" s="404"/>
      <c r="NAA1" s="404"/>
      <c r="NAB1" s="404"/>
      <c r="NAC1" s="404"/>
      <c r="NAD1" s="404"/>
      <c r="NAE1" s="404"/>
      <c r="NAF1" s="404"/>
      <c r="NAG1" s="404"/>
      <c r="NAH1" s="404"/>
      <c r="NAI1" s="404"/>
      <c r="NAJ1" s="404"/>
      <c r="NAK1" s="404"/>
      <c r="NAL1" s="404"/>
      <c r="NAM1" s="404"/>
      <c r="NAN1" s="404"/>
      <c r="NAO1" s="404"/>
      <c r="NAP1" s="404"/>
      <c r="NAQ1" s="404"/>
      <c r="NAR1" s="404"/>
      <c r="NAS1" s="404"/>
      <c r="NAT1" s="404"/>
      <c r="NAU1" s="404"/>
      <c r="NAV1" s="404"/>
      <c r="NAW1" s="404"/>
      <c r="NAX1" s="404"/>
      <c r="NAY1" s="404"/>
      <c r="NAZ1" s="404"/>
      <c r="NBA1" s="404"/>
      <c r="NBB1" s="404"/>
      <c r="NBC1" s="404"/>
      <c r="NBD1" s="404"/>
      <c r="NBE1" s="404"/>
      <c r="NBF1" s="404"/>
      <c r="NBG1" s="404"/>
      <c r="NBH1" s="404"/>
      <c r="NBI1" s="404"/>
      <c r="NBJ1" s="404"/>
      <c r="NBK1" s="404"/>
      <c r="NBL1" s="404"/>
      <c r="NBM1" s="404"/>
      <c r="NBN1" s="404"/>
      <c r="NBO1" s="404"/>
      <c r="NBP1" s="404"/>
      <c r="NBQ1" s="404"/>
      <c r="NBR1" s="404"/>
      <c r="NBS1" s="404"/>
      <c r="NBT1" s="404"/>
      <c r="NBU1" s="404"/>
      <c r="NBV1" s="404"/>
      <c r="NBW1" s="404"/>
      <c r="NBX1" s="404"/>
      <c r="NBY1" s="404"/>
      <c r="NBZ1" s="404"/>
      <c r="NCA1" s="404"/>
      <c r="NCB1" s="404"/>
      <c r="NCC1" s="404"/>
      <c r="NCD1" s="404"/>
      <c r="NCE1" s="404"/>
      <c r="NCF1" s="404"/>
      <c r="NCG1" s="404"/>
      <c r="NCH1" s="404"/>
      <c r="NCI1" s="404"/>
      <c r="NCJ1" s="404"/>
      <c r="NCK1" s="404"/>
      <c r="NCL1" s="404"/>
      <c r="NCM1" s="404"/>
      <c r="NCN1" s="404"/>
      <c r="NCO1" s="404"/>
      <c r="NCP1" s="404"/>
      <c r="NCQ1" s="404"/>
      <c r="NCR1" s="404"/>
      <c r="NCS1" s="404"/>
      <c r="NCT1" s="404"/>
      <c r="NCU1" s="404"/>
      <c r="NCV1" s="404"/>
      <c r="NCW1" s="404"/>
      <c r="NCX1" s="404"/>
      <c r="NCY1" s="404"/>
      <c r="NCZ1" s="404"/>
      <c r="NDA1" s="404"/>
      <c r="NDB1" s="404"/>
      <c r="NDC1" s="404"/>
      <c r="NDD1" s="404"/>
      <c r="NDE1" s="404"/>
      <c r="NDF1" s="404"/>
      <c r="NDG1" s="404"/>
      <c r="NDH1" s="404"/>
      <c r="NDI1" s="404"/>
      <c r="NDJ1" s="404"/>
      <c r="NDK1" s="404"/>
      <c r="NDL1" s="404"/>
      <c r="NDM1" s="404"/>
      <c r="NDN1" s="404"/>
      <c r="NDO1" s="404"/>
      <c r="NDP1" s="404"/>
      <c r="NDQ1" s="404"/>
      <c r="NDR1" s="404"/>
      <c r="NDS1" s="404"/>
      <c r="NDT1" s="404"/>
      <c r="NDU1" s="404"/>
      <c r="NDV1" s="404"/>
      <c r="NDW1" s="404"/>
      <c r="NDX1" s="404"/>
      <c r="NDY1" s="404"/>
      <c r="NDZ1" s="404"/>
      <c r="NEA1" s="404"/>
      <c r="NEB1" s="404"/>
      <c r="NEC1" s="404"/>
      <c r="NED1" s="404"/>
      <c r="NEE1" s="404"/>
      <c r="NEF1" s="404"/>
      <c r="NEG1" s="404"/>
      <c r="NEH1" s="404"/>
      <c r="NEI1" s="404"/>
      <c r="NEJ1" s="404"/>
      <c r="NEK1" s="404"/>
      <c r="NEL1" s="404"/>
      <c r="NEM1" s="404"/>
      <c r="NEN1" s="404"/>
      <c r="NEO1" s="404"/>
      <c r="NEP1" s="404"/>
      <c r="NEQ1" s="404"/>
      <c r="NER1" s="404"/>
      <c r="NES1" s="404"/>
      <c r="NET1" s="404"/>
      <c r="NEU1" s="404"/>
      <c r="NEV1" s="404"/>
      <c r="NEW1" s="404"/>
      <c r="NEX1" s="404"/>
      <c r="NEY1" s="404"/>
      <c r="NEZ1" s="404"/>
      <c r="NFA1" s="404"/>
      <c r="NFB1" s="404"/>
      <c r="NFC1" s="404"/>
      <c r="NFD1" s="404"/>
      <c r="NFE1" s="404"/>
      <c r="NFF1" s="404"/>
      <c r="NFG1" s="404"/>
      <c r="NFH1" s="404"/>
      <c r="NFI1" s="404"/>
      <c r="NFJ1" s="404"/>
      <c r="NFK1" s="404"/>
      <c r="NFL1" s="404"/>
      <c r="NFM1" s="404"/>
      <c r="NFN1" s="404"/>
      <c r="NFO1" s="404"/>
      <c r="NFP1" s="404"/>
      <c r="NFQ1" s="404"/>
      <c r="NFR1" s="404"/>
      <c r="NFS1" s="404"/>
      <c r="NFT1" s="404"/>
      <c r="NFU1" s="404"/>
      <c r="NFV1" s="404"/>
      <c r="NFW1" s="404"/>
      <c r="NFX1" s="404"/>
      <c r="NFY1" s="404"/>
      <c r="NFZ1" s="404"/>
      <c r="NGA1" s="404"/>
      <c r="NGB1" s="404"/>
      <c r="NGC1" s="404"/>
      <c r="NGD1" s="404"/>
      <c r="NGE1" s="404"/>
      <c r="NGF1" s="404"/>
      <c r="NGG1" s="404"/>
      <c r="NGH1" s="404"/>
      <c r="NGI1" s="404"/>
      <c r="NGJ1" s="404"/>
      <c r="NGK1" s="404"/>
      <c r="NGL1" s="404"/>
      <c r="NGM1" s="404"/>
      <c r="NGN1" s="404"/>
      <c r="NGO1" s="404"/>
      <c r="NGP1" s="404"/>
      <c r="NGQ1" s="404"/>
      <c r="NGR1" s="404"/>
      <c r="NGS1" s="404"/>
      <c r="NGT1" s="404"/>
      <c r="NGU1" s="404"/>
      <c r="NGV1" s="404"/>
      <c r="NGW1" s="404"/>
      <c r="NGX1" s="404"/>
      <c r="NGY1" s="404"/>
      <c r="NGZ1" s="404"/>
      <c r="NHA1" s="404"/>
      <c r="NHB1" s="404"/>
      <c r="NHC1" s="404"/>
      <c r="NHD1" s="404"/>
      <c r="NHE1" s="404"/>
      <c r="NHF1" s="404"/>
      <c r="NHG1" s="404"/>
      <c r="NHH1" s="404"/>
      <c r="NHI1" s="404"/>
      <c r="NHJ1" s="404"/>
      <c r="NHK1" s="404"/>
      <c r="NHL1" s="404"/>
      <c r="NHM1" s="404"/>
      <c r="NHN1" s="404"/>
      <c r="NHO1" s="404"/>
      <c r="NHP1" s="404"/>
      <c r="NHQ1" s="404"/>
      <c r="NHR1" s="404"/>
      <c r="NHS1" s="404"/>
      <c r="NHT1" s="404"/>
      <c r="NHU1" s="404"/>
      <c r="NHV1" s="404"/>
      <c r="NHW1" s="404"/>
      <c r="NHX1" s="404"/>
      <c r="NHY1" s="404"/>
      <c r="NHZ1" s="404"/>
      <c r="NIA1" s="404"/>
      <c r="NIB1" s="404"/>
      <c r="NIC1" s="404"/>
      <c r="NID1" s="404"/>
      <c r="NIE1" s="404"/>
      <c r="NIF1" s="404"/>
      <c r="NIG1" s="404"/>
      <c r="NIH1" s="404"/>
      <c r="NII1" s="404"/>
      <c r="NIJ1" s="404"/>
      <c r="NIK1" s="404"/>
      <c r="NIL1" s="404"/>
      <c r="NIM1" s="404"/>
      <c r="NIN1" s="404"/>
      <c r="NIO1" s="404"/>
      <c r="NIP1" s="404"/>
      <c r="NIQ1" s="404"/>
      <c r="NIR1" s="404"/>
      <c r="NIS1" s="404"/>
      <c r="NIT1" s="404"/>
      <c r="NIU1" s="404"/>
      <c r="NIV1" s="404"/>
      <c r="NIW1" s="404"/>
      <c r="NIX1" s="404"/>
      <c r="NIY1" s="404"/>
      <c r="NIZ1" s="404"/>
      <c r="NJA1" s="404"/>
      <c r="NJB1" s="404"/>
      <c r="NJC1" s="404"/>
      <c r="NJD1" s="404"/>
      <c r="NJE1" s="404"/>
      <c r="NJF1" s="404"/>
      <c r="NJG1" s="404"/>
      <c r="NJH1" s="404"/>
      <c r="NJI1" s="404"/>
      <c r="NJJ1" s="404"/>
      <c r="NJK1" s="404"/>
      <c r="NJL1" s="404"/>
      <c r="NJM1" s="404"/>
      <c r="NJN1" s="404"/>
      <c r="NJO1" s="404"/>
      <c r="NJP1" s="404"/>
      <c r="NJQ1" s="404"/>
      <c r="NJR1" s="404"/>
      <c r="NJS1" s="404"/>
      <c r="NJT1" s="404"/>
      <c r="NJU1" s="404"/>
      <c r="NJV1" s="404"/>
      <c r="NJW1" s="404"/>
      <c r="NJX1" s="404"/>
      <c r="NJY1" s="404"/>
      <c r="NJZ1" s="404"/>
      <c r="NKA1" s="404"/>
      <c r="NKB1" s="404"/>
      <c r="NKC1" s="404"/>
      <c r="NKD1" s="404"/>
      <c r="NKE1" s="404"/>
      <c r="NKF1" s="404"/>
      <c r="NKG1" s="404"/>
      <c r="NKH1" s="404"/>
      <c r="NKI1" s="404"/>
      <c r="NKJ1" s="404"/>
      <c r="NKK1" s="404"/>
      <c r="NKL1" s="404"/>
      <c r="NKM1" s="404"/>
      <c r="NKN1" s="404"/>
      <c r="NKO1" s="404"/>
      <c r="NKP1" s="404"/>
      <c r="NKQ1" s="404"/>
      <c r="NKR1" s="404"/>
      <c r="NKS1" s="404"/>
      <c r="NKT1" s="404"/>
      <c r="NKU1" s="404"/>
      <c r="NKV1" s="404"/>
      <c r="NKW1" s="404"/>
      <c r="NKX1" s="404"/>
      <c r="NKY1" s="404"/>
      <c r="NKZ1" s="404"/>
      <c r="NLA1" s="404"/>
      <c r="NLB1" s="404"/>
      <c r="NLC1" s="404"/>
      <c r="NLD1" s="404"/>
      <c r="NLE1" s="404"/>
      <c r="NLF1" s="404"/>
      <c r="NLG1" s="404"/>
      <c r="NLH1" s="404"/>
      <c r="NLI1" s="404"/>
      <c r="NLJ1" s="404"/>
      <c r="NLK1" s="404"/>
      <c r="NLL1" s="404"/>
      <c r="NLM1" s="404"/>
      <c r="NLN1" s="404"/>
      <c r="NLO1" s="404"/>
      <c r="NLP1" s="404"/>
      <c r="NLQ1" s="404"/>
      <c r="NLR1" s="404"/>
      <c r="NLS1" s="404"/>
      <c r="NLT1" s="404"/>
      <c r="NLU1" s="404"/>
      <c r="NLV1" s="404"/>
      <c r="NLW1" s="404"/>
      <c r="NLX1" s="404"/>
      <c r="NLY1" s="404"/>
      <c r="NLZ1" s="404"/>
      <c r="NMA1" s="404"/>
      <c r="NMB1" s="404"/>
      <c r="NMC1" s="404"/>
      <c r="NMD1" s="404"/>
      <c r="NME1" s="404"/>
      <c r="NMF1" s="404"/>
      <c r="NMG1" s="404"/>
      <c r="NMH1" s="404"/>
      <c r="NMI1" s="404"/>
      <c r="NMJ1" s="404"/>
      <c r="NMK1" s="404"/>
      <c r="NML1" s="404"/>
      <c r="NMM1" s="404"/>
      <c r="NMN1" s="404"/>
      <c r="NMO1" s="404"/>
      <c r="NMP1" s="404"/>
      <c r="NMQ1" s="404"/>
      <c r="NMR1" s="404"/>
      <c r="NMS1" s="404"/>
      <c r="NMT1" s="404"/>
      <c r="NMU1" s="404"/>
      <c r="NMV1" s="404"/>
      <c r="NMW1" s="404"/>
      <c r="NMX1" s="404"/>
      <c r="NMY1" s="404"/>
      <c r="NMZ1" s="404"/>
      <c r="NNA1" s="404"/>
      <c r="NNB1" s="404"/>
      <c r="NNC1" s="404"/>
      <c r="NND1" s="404"/>
      <c r="NNE1" s="404"/>
      <c r="NNF1" s="404"/>
      <c r="NNG1" s="404"/>
      <c r="NNH1" s="404"/>
      <c r="NNI1" s="404"/>
      <c r="NNJ1" s="404"/>
      <c r="NNK1" s="404"/>
      <c r="NNL1" s="404"/>
      <c r="NNM1" s="404"/>
      <c r="NNN1" s="404"/>
      <c r="NNO1" s="404"/>
      <c r="NNP1" s="404"/>
      <c r="NNQ1" s="404"/>
      <c r="NNR1" s="404"/>
      <c r="NNS1" s="404"/>
      <c r="NNT1" s="404"/>
      <c r="NNU1" s="404"/>
      <c r="NNV1" s="404"/>
      <c r="NNW1" s="404"/>
      <c r="NNX1" s="404"/>
      <c r="NNY1" s="404"/>
      <c r="NNZ1" s="404"/>
      <c r="NOA1" s="404"/>
      <c r="NOB1" s="404"/>
      <c r="NOC1" s="404"/>
      <c r="NOD1" s="404"/>
      <c r="NOE1" s="404"/>
      <c r="NOF1" s="404"/>
      <c r="NOG1" s="404"/>
      <c r="NOH1" s="404"/>
      <c r="NOI1" s="404"/>
      <c r="NOJ1" s="404"/>
      <c r="NOK1" s="404"/>
      <c r="NOL1" s="404"/>
      <c r="NOM1" s="404"/>
      <c r="NON1" s="404"/>
      <c r="NOO1" s="404"/>
      <c r="NOP1" s="404"/>
      <c r="NOQ1" s="404"/>
      <c r="NOR1" s="404"/>
      <c r="NOS1" s="404"/>
      <c r="NOT1" s="404"/>
      <c r="NOU1" s="404"/>
      <c r="NOV1" s="404"/>
      <c r="NOW1" s="404"/>
      <c r="NOX1" s="404"/>
      <c r="NOY1" s="404"/>
      <c r="NOZ1" s="404"/>
      <c r="NPA1" s="404"/>
      <c r="NPB1" s="404"/>
      <c r="NPC1" s="404"/>
      <c r="NPD1" s="404"/>
      <c r="NPE1" s="404"/>
      <c r="NPF1" s="404"/>
      <c r="NPG1" s="404"/>
      <c r="NPH1" s="404"/>
      <c r="NPI1" s="404"/>
      <c r="NPJ1" s="404"/>
      <c r="NPK1" s="404"/>
      <c r="NPL1" s="404"/>
      <c r="NPM1" s="404"/>
      <c r="NPN1" s="404"/>
      <c r="NPO1" s="404"/>
      <c r="NPP1" s="404"/>
      <c r="NPQ1" s="404"/>
      <c r="NPR1" s="404"/>
      <c r="NPS1" s="404"/>
      <c r="NPT1" s="404"/>
      <c r="NPU1" s="404"/>
      <c r="NPV1" s="404"/>
      <c r="NPW1" s="404"/>
      <c r="NPX1" s="404"/>
      <c r="NPY1" s="404"/>
      <c r="NPZ1" s="404"/>
      <c r="NQA1" s="404"/>
      <c r="NQB1" s="404"/>
      <c r="NQC1" s="404"/>
      <c r="NQD1" s="404"/>
      <c r="NQE1" s="404"/>
      <c r="NQF1" s="404"/>
      <c r="NQG1" s="404"/>
      <c r="NQH1" s="404"/>
      <c r="NQI1" s="404"/>
      <c r="NQJ1" s="404"/>
      <c r="NQK1" s="404"/>
      <c r="NQL1" s="404"/>
      <c r="NQM1" s="404"/>
      <c r="NQN1" s="404"/>
      <c r="NQO1" s="404"/>
      <c r="NQP1" s="404"/>
      <c r="NQQ1" s="404"/>
      <c r="NQR1" s="404"/>
      <c r="NQS1" s="404"/>
      <c r="NQT1" s="404"/>
      <c r="NQU1" s="404"/>
      <c r="NQV1" s="404"/>
      <c r="NQW1" s="404"/>
      <c r="NQX1" s="404"/>
      <c r="NQY1" s="404"/>
      <c r="NQZ1" s="404"/>
      <c r="NRA1" s="404"/>
      <c r="NRB1" s="404"/>
      <c r="NRC1" s="404"/>
      <c r="NRD1" s="404"/>
      <c r="NRE1" s="404"/>
      <c r="NRF1" s="404"/>
      <c r="NRG1" s="404"/>
      <c r="NRH1" s="404"/>
      <c r="NRI1" s="404"/>
      <c r="NRJ1" s="404"/>
      <c r="NRK1" s="404"/>
      <c r="NRL1" s="404"/>
      <c r="NRM1" s="404"/>
      <c r="NRN1" s="404"/>
      <c r="NRO1" s="404"/>
      <c r="NRP1" s="404"/>
      <c r="NRQ1" s="404"/>
      <c r="NRR1" s="404"/>
      <c r="NRS1" s="404"/>
      <c r="NRT1" s="404"/>
      <c r="NRU1" s="404"/>
      <c r="NRV1" s="404"/>
      <c r="NRW1" s="404"/>
      <c r="NRX1" s="404"/>
      <c r="NRY1" s="404"/>
      <c r="NRZ1" s="404"/>
      <c r="NSA1" s="404"/>
      <c r="NSB1" s="404"/>
      <c r="NSC1" s="404"/>
      <c r="NSD1" s="404"/>
      <c r="NSE1" s="404"/>
      <c r="NSF1" s="404"/>
      <c r="NSG1" s="404"/>
      <c r="NSH1" s="404"/>
      <c r="NSI1" s="404"/>
      <c r="NSJ1" s="404"/>
      <c r="NSK1" s="404"/>
      <c r="NSL1" s="404"/>
      <c r="NSM1" s="404"/>
      <c r="NSN1" s="404"/>
      <c r="NSO1" s="404"/>
      <c r="NSP1" s="404"/>
      <c r="NSQ1" s="404"/>
      <c r="NSR1" s="404"/>
      <c r="NSS1" s="404"/>
      <c r="NST1" s="404"/>
      <c r="NSU1" s="404"/>
      <c r="NSV1" s="404"/>
      <c r="NSW1" s="404"/>
      <c r="NSX1" s="404"/>
      <c r="NSY1" s="404"/>
      <c r="NSZ1" s="404"/>
      <c r="NTA1" s="404"/>
      <c r="NTB1" s="404"/>
      <c r="NTC1" s="404"/>
      <c r="NTD1" s="404"/>
      <c r="NTE1" s="404"/>
      <c r="NTF1" s="404"/>
      <c r="NTG1" s="404"/>
      <c r="NTH1" s="404"/>
      <c r="NTI1" s="404"/>
      <c r="NTJ1" s="404"/>
      <c r="NTK1" s="404"/>
      <c r="NTL1" s="404"/>
      <c r="NTM1" s="404"/>
      <c r="NTN1" s="404"/>
      <c r="NTO1" s="404"/>
      <c r="NTP1" s="404"/>
      <c r="NTQ1" s="404"/>
      <c r="NTR1" s="404"/>
      <c r="NTS1" s="404"/>
      <c r="NTT1" s="404"/>
      <c r="NTU1" s="404"/>
      <c r="NTV1" s="404"/>
      <c r="NTW1" s="404"/>
      <c r="NTX1" s="404"/>
      <c r="NTY1" s="404"/>
      <c r="NTZ1" s="404"/>
      <c r="NUA1" s="404"/>
      <c r="NUB1" s="404"/>
      <c r="NUC1" s="404"/>
      <c r="NUD1" s="404"/>
      <c r="NUE1" s="404"/>
      <c r="NUF1" s="404"/>
      <c r="NUG1" s="404"/>
      <c r="NUH1" s="404"/>
      <c r="NUI1" s="404"/>
      <c r="NUJ1" s="404"/>
      <c r="NUK1" s="404"/>
      <c r="NUL1" s="404"/>
      <c r="NUM1" s="404"/>
      <c r="NUN1" s="404"/>
      <c r="NUO1" s="404"/>
      <c r="NUP1" s="404"/>
      <c r="NUQ1" s="404"/>
      <c r="NUR1" s="404"/>
      <c r="NUS1" s="404"/>
      <c r="NUT1" s="404"/>
      <c r="NUU1" s="404"/>
      <c r="NUV1" s="404"/>
      <c r="NUW1" s="404"/>
      <c r="NUX1" s="404"/>
      <c r="NUY1" s="404"/>
      <c r="NUZ1" s="404"/>
      <c r="NVA1" s="404"/>
      <c r="NVB1" s="404"/>
      <c r="NVC1" s="404"/>
      <c r="NVD1" s="404"/>
      <c r="NVE1" s="404"/>
      <c r="NVF1" s="404"/>
      <c r="NVG1" s="404"/>
      <c r="NVH1" s="404"/>
      <c r="NVI1" s="404"/>
      <c r="NVJ1" s="404"/>
      <c r="NVK1" s="404"/>
      <c r="NVL1" s="404"/>
      <c r="NVM1" s="404"/>
      <c r="NVN1" s="404"/>
      <c r="NVO1" s="404"/>
      <c r="NVP1" s="404"/>
      <c r="NVQ1" s="404"/>
      <c r="NVR1" s="404"/>
      <c r="NVS1" s="404"/>
      <c r="NVT1" s="404"/>
      <c r="NVU1" s="404"/>
      <c r="NVV1" s="404"/>
      <c r="NVW1" s="404"/>
      <c r="NVX1" s="404"/>
      <c r="NVY1" s="404"/>
      <c r="NVZ1" s="404"/>
      <c r="NWA1" s="404"/>
      <c r="NWB1" s="404"/>
      <c r="NWC1" s="404"/>
      <c r="NWD1" s="404"/>
      <c r="NWE1" s="404"/>
      <c r="NWF1" s="404"/>
      <c r="NWG1" s="404"/>
      <c r="NWH1" s="404"/>
      <c r="NWI1" s="404"/>
      <c r="NWJ1" s="404"/>
      <c r="NWK1" s="404"/>
      <c r="NWL1" s="404"/>
      <c r="NWM1" s="404"/>
      <c r="NWN1" s="404"/>
      <c r="NWO1" s="404"/>
      <c r="NWP1" s="404"/>
      <c r="NWQ1" s="404"/>
      <c r="NWR1" s="404"/>
      <c r="NWS1" s="404"/>
      <c r="NWT1" s="404"/>
      <c r="NWU1" s="404"/>
      <c r="NWV1" s="404"/>
      <c r="NWW1" s="404"/>
      <c r="NWX1" s="404"/>
      <c r="NWY1" s="404"/>
      <c r="NWZ1" s="404"/>
      <c r="NXA1" s="404"/>
      <c r="NXB1" s="404"/>
      <c r="NXC1" s="404"/>
      <c r="NXD1" s="404"/>
      <c r="NXE1" s="404"/>
      <c r="NXF1" s="404"/>
      <c r="NXG1" s="404"/>
      <c r="NXH1" s="404"/>
      <c r="NXI1" s="404"/>
      <c r="NXJ1" s="404"/>
      <c r="NXK1" s="404"/>
      <c r="NXL1" s="404"/>
      <c r="NXM1" s="404"/>
      <c r="NXN1" s="404"/>
      <c r="NXO1" s="404"/>
      <c r="NXP1" s="404"/>
      <c r="NXQ1" s="404"/>
      <c r="NXR1" s="404"/>
      <c r="NXS1" s="404"/>
      <c r="NXT1" s="404"/>
      <c r="NXU1" s="404"/>
      <c r="NXV1" s="404"/>
      <c r="NXW1" s="404"/>
      <c r="NXX1" s="404"/>
      <c r="NXY1" s="404"/>
      <c r="NXZ1" s="404"/>
      <c r="NYA1" s="404"/>
      <c r="NYB1" s="404"/>
      <c r="NYC1" s="404"/>
      <c r="NYD1" s="404"/>
      <c r="NYE1" s="404"/>
      <c r="NYF1" s="404"/>
      <c r="NYG1" s="404"/>
      <c r="NYH1" s="404"/>
      <c r="NYI1" s="404"/>
      <c r="NYJ1" s="404"/>
      <c r="NYK1" s="404"/>
      <c r="NYL1" s="404"/>
      <c r="NYM1" s="404"/>
      <c r="NYN1" s="404"/>
      <c r="NYO1" s="404"/>
      <c r="NYP1" s="404"/>
      <c r="NYQ1" s="404"/>
      <c r="NYR1" s="404"/>
      <c r="NYS1" s="404"/>
      <c r="NYT1" s="404"/>
      <c r="NYU1" s="404"/>
      <c r="NYV1" s="404"/>
      <c r="NYW1" s="404"/>
      <c r="NYX1" s="404"/>
      <c r="NYY1" s="404"/>
      <c r="NYZ1" s="404"/>
      <c r="NZA1" s="404"/>
      <c r="NZB1" s="404"/>
      <c r="NZC1" s="404"/>
      <c r="NZD1" s="404"/>
      <c r="NZE1" s="404"/>
      <c r="NZF1" s="404"/>
      <c r="NZG1" s="404"/>
      <c r="NZH1" s="404"/>
      <c r="NZI1" s="404"/>
      <c r="NZJ1" s="404"/>
      <c r="NZK1" s="404"/>
      <c r="NZL1" s="404"/>
      <c r="NZM1" s="404"/>
      <c r="NZN1" s="404"/>
      <c r="NZO1" s="404"/>
      <c r="NZP1" s="404"/>
      <c r="NZQ1" s="404"/>
      <c r="NZR1" s="404"/>
      <c r="NZS1" s="404"/>
      <c r="NZT1" s="404"/>
      <c r="NZU1" s="404"/>
      <c r="NZV1" s="404"/>
      <c r="NZW1" s="404"/>
      <c r="NZX1" s="404"/>
      <c r="NZY1" s="404"/>
      <c r="NZZ1" s="404"/>
      <c r="OAA1" s="404"/>
      <c r="OAB1" s="404"/>
      <c r="OAC1" s="404"/>
      <c r="OAD1" s="404"/>
      <c r="OAE1" s="404"/>
      <c r="OAF1" s="404"/>
      <c r="OAG1" s="404"/>
      <c r="OAH1" s="404"/>
      <c r="OAI1" s="404"/>
      <c r="OAJ1" s="404"/>
      <c r="OAK1" s="404"/>
      <c r="OAL1" s="404"/>
      <c r="OAM1" s="404"/>
      <c r="OAN1" s="404"/>
      <c r="OAO1" s="404"/>
      <c r="OAP1" s="404"/>
      <c r="OAQ1" s="404"/>
      <c r="OAR1" s="404"/>
      <c r="OAS1" s="404"/>
      <c r="OAT1" s="404"/>
      <c r="OAU1" s="404"/>
      <c r="OAV1" s="404"/>
      <c r="OAW1" s="404"/>
      <c r="OAX1" s="404"/>
      <c r="OAY1" s="404"/>
      <c r="OAZ1" s="404"/>
      <c r="OBA1" s="404"/>
      <c r="OBB1" s="404"/>
      <c r="OBC1" s="404"/>
      <c r="OBD1" s="404"/>
      <c r="OBE1" s="404"/>
      <c r="OBF1" s="404"/>
      <c r="OBG1" s="404"/>
      <c r="OBH1" s="404"/>
      <c r="OBI1" s="404"/>
      <c r="OBJ1" s="404"/>
      <c r="OBK1" s="404"/>
      <c r="OBL1" s="404"/>
      <c r="OBM1" s="404"/>
      <c r="OBN1" s="404"/>
      <c r="OBO1" s="404"/>
      <c r="OBP1" s="404"/>
      <c r="OBQ1" s="404"/>
      <c r="OBR1" s="404"/>
      <c r="OBS1" s="404"/>
      <c r="OBT1" s="404"/>
      <c r="OBU1" s="404"/>
      <c r="OBV1" s="404"/>
      <c r="OBW1" s="404"/>
      <c r="OBX1" s="404"/>
      <c r="OBY1" s="404"/>
      <c r="OBZ1" s="404"/>
      <c r="OCA1" s="404"/>
      <c r="OCB1" s="404"/>
      <c r="OCC1" s="404"/>
      <c r="OCD1" s="404"/>
      <c r="OCE1" s="404"/>
      <c r="OCF1" s="404"/>
      <c r="OCG1" s="404"/>
      <c r="OCH1" s="404"/>
      <c r="OCI1" s="404"/>
      <c r="OCJ1" s="404"/>
      <c r="OCK1" s="404"/>
      <c r="OCL1" s="404"/>
      <c r="OCM1" s="404"/>
      <c r="OCN1" s="404"/>
      <c r="OCO1" s="404"/>
      <c r="OCP1" s="404"/>
      <c r="OCQ1" s="404"/>
      <c r="OCR1" s="404"/>
      <c r="OCS1" s="404"/>
      <c r="OCT1" s="404"/>
      <c r="OCU1" s="404"/>
      <c r="OCV1" s="404"/>
      <c r="OCW1" s="404"/>
      <c r="OCX1" s="404"/>
      <c r="OCY1" s="404"/>
      <c r="OCZ1" s="404"/>
      <c r="ODA1" s="404"/>
      <c r="ODB1" s="404"/>
      <c r="ODC1" s="404"/>
      <c r="ODD1" s="404"/>
      <c r="ODE1" s="404"/>
      <c r="ODF1" s="404"/>
      <c r="ODG1" s="404"/>
      <c r="ODH1" s="404"/>
      <c r="ODI1" s="404"/>
      <c r="ODJ1" s="404"/>
      <c r="ODK1" s="404"/>
      <c r="ODL1" s="404"/>
      <c r="ODM1" s="404"/>
      <c r="ODN1" s="404"/>
      <c r="ODO1" s="404"/>
      <c r="ODP1" s="404"/>
      <c r="ODQ1" s="404"/>
      <c r="ODR1" s="404"/>
      <c r="ODS1" s="404"/>
      <c r="ODT1" s="404"/>
      <c r="ODU1" s="404"/>
      <c r="ODV1" s="404"/>
      <c r="ODW1" s="404"/>
      <c r="ODX1" s="404"/>
      <c r="ODY1" s="404"/>
      <c r="ODZ1" s="404"/>
      <c r="OEA1" s="404"/>
      <c r="OEB1" s="404"/>
      <c r="OEC1" s="404"/>
      <c r="OED1" s="404"/>
      <c r="OEE1" s="404"/>
      <c r="OEF1" s="404"/>
      <c r="OEG1" s="404"/>
      <c r="OEH1" s="404"/>
      <c r="OEI1" s="404"/>
      <c r="OEJ1" s="404"/>
      <c r="OEK1" s="404"/>
      <c r="OEL1" s="404"/>
      <c r="OEM1" s="404"/>
      <c r="OEN1" s="404"/>
      <c r="OEO1" s="404"/>
      <c r="OEP1" s="404"/>
      <c r="OEQ1" s="404"/>
      <c r="OER1" s="404"/>
      <c r="OES1" s="404"/>
      <c r="OET1" s="404"/>
      <c r="OEU1" s="404"/>
      <c r="OEV1" s="404"/>
      <c r="OEW1" s="404"/>
      <c r="OEX1" s="404"/>
      <c r="OEY1" s="404"/>
      <c r="OEZ1" s="404"/>
      <c r="OFA1" s="404"/>
      <c r="OFB1" s="404"/>
      <c r="OFC1" s="404"/>
      <c r="OFD1" s="404"/>
      <c r="OFE1" s="404"/>
      <c r="OFF1" s="404"/>
      <c r="OFG1" s="404"/>
      <c r="OFH1" s="404"/>
      <c r="OFI1" s="404"/>
      <c r="OFJ1" s="404"/>
      <c r="OFK1" s="404"/>
      <c r="OFL1" s="404"/>
      <c r="OFM1" s="404"/>
      <c r="OFN1" s="404"/>
      <c r="OFO1" s="404"/>
      <c r="OFP1" s="404"/>
      <c r="OFQ1" s="404"/>
      <c r="OFR1" s="404"/>
      <c r="OFS1" s="404"/>
      <c r="OFT1" s="404"/>
      <c r="OFU1" s="404"/>
      <c r="OFV1" s="404"/>
      <c r="OFW1" s="404"/>
      <c r="OFX1" s="404"/>
      <c r="OFY1" s="404"/>
      <c r="OFZ1" s="404"/>
      <c r="OGA1" s="404"/>
      <c r="OGB1" s="404"/>
      <c r="OGC1" s="404"/>
      <c r="OGD1" s="404"/>
      <c r="OGE1" s="404"/>
      <c r="OGF1" s="404"/>
      <c r="OGG1" s="404"/>
      <c r="OGH1" s="404"/>
      <c r="OGI1" s="404"/>
      <c r="OGJ1" s="404"/>
      <c r="OGK1" s="404"/>
      <c r="OGL1" s="404"/>
      <c r="OGM1" s="404"/>
      <c r="OGN1" s="404"/>
      <c r="OGO1" s="404"/>
      <c r="OGP1" s="404"/>
      <c r="OGQ1" s="404"/>
      <c r="OGR1" s="404"/>
      <c r="OGS1" s="404"/>
      <c r="OGT1" s="404"/>
      <c r="OGU1" s="404"/>
      <c r="OGV1" s="404"/>
      <c r="OGW1" s="404"/>
      <c r="OGX1" s="404"/>
      <c r="OGY1" s="404"/>
      <c r="OGZ1" s="404"/>
      <c r="OHA1" s="404"/>
      <c r="OHB1" s="404"/>
      <c r="OHC1" s="404"/>
      <c r="OHD1" s="404"/>
      <c r="OHE1" s="404"/>
      <c r="OHF1" s="404"/>
      <c r="OHG1" s="404"/>
      <c r="OHH1" s="404"/>
      <c r="OHI1" s="404"/>
      <c r="OHJ1" s="404"/>
      <c r="OHK1" s="404"/>
      <c r="OHL1" s="404"/>
      <c r="OHM1" s="404"/>
      <c r="OHN1" s="404"/>
      <c r="OHO1" s="404"/>
      <c r="OHP1" s="404"/>
      <c r="OHQ1" s="404"/>
      <c r="OHR1" s="404"/>
      <c r="OHS1" s="404"/>
      <c r="OHT1" s="404"/>
      <c r="OHU1" s="404"/>
      <c r="OHV1" s="404"/>
      <c r="OHW1" s="404"/>
      <c r="OHX1" s="404"/>
      <c r="OHY1" s="404"/>
      <c r="OHZ1" s="404"/>
      <c r="OIA1" s="404"/>
      <c r="OIB1" s="404"/>
      <c r="OIC1" s="404"/>
      <c r="OID1" s="404"/>
      <c r="OIE1" s="404"/>
      <c r="OIF1" s="404"/>
      <c r="OIG1" s="404"/>
      <c r="OIH1" s="404"/>
      <c r="OII1" s="404"/>
      <c r="OIJ1" s="404"/>
      <c r="OIK1" s="404"/>
      <c r="OIL1" s="404"/>
      <c r="OIM1" s="404"/>
      <c r="OIN1" s="404"/>
      <c r="OIO1" s="404"/>
      <c r="OIP1" s="404"/>
      <c r="OIQ1" s="404"/>
      <c r="OIR1" s="404"/>
      <c r="OIS1" s="404"/>
      <c r="OIT1" s="404"/>
      <c r="OIU1" s="404"/>
      <c r="OIV1" s="404"/>
      <c r="OIW1" s="404"/>
      <c r="OIX1" s="404"/>
      <c r="OIY1" s="404"/>
      <c r="OIZ1" s="404"/>
      <c r="OJA1" s="404"/>
      <c r="OJB1" s="404"/>
      <c r="OJC1" s="404"/>
      <c r="OJD1" s="404"/>
      <c r="OJE1" s="404"/>
      <c r="OJF1" s="404"/>
      <c r="OJG1" s="404"/>
      <c r="OJH1" s="404"/>
      <c r="OJI1" s="404"/>
      <c r="OJJ1" s="404"/>
      <c r="OJK1" s="404"/>
      <c r="OJL1" s="404"/>
      <c r="OJM1" s="404"/>
      <c r="OJN1" s="404"/>
      <c r="OJO1" s="404"/>
      <c r="OJP1" s="404"/>
      <c r="OJQ1" s="404"/>
      <c r="OJR1" s="404"/>
      <c r="OJS1" s="404"/>
      <c r="OJT1" s="404"/>
      <c r="OJU1" s="404"/>
      <c r="OJV1" s="404"/>
      <c r="OJW1" s="404"/>
      <c r="OJX1" s="404"/>
      <c r="OJY1" s="404"/>
      <c r="OJZ1" s="404"/>
      <c r="OKA1" s="404"/>
      <c r="OKB1" s="404"/>
      <c r="OKC1" s="404"/>
      <c r="OKD1" s="404"/>
      <c r="OKE1" s="404"/>
      <c r="OKF1" s="404"/>
      <c r="OKG1" s="404"/>
      <c r="OKH1" s="404"/>
      <c r="OKI1" s="404"/>
      <c r="OKJ1" s="404"/>
      <c r="OKK1" s="404"/>
      <c r="OKL1" s="404"/>
      <c r="OKM1" s="404"/>
      <c r="OKN1" s="404"/>
      <c r="OKO1" s="404"/>
      <c r="OKP1" s="404"/>
      <c r="OKQ1" s="404"/>
      <c r="OKR1" s="404"/>
      <c r="OKS1" s="404"/>
      <c r="OKT1" s="404"/>
      <c r="OKU1" s="404"/>
      <c r="OKV1" s="404"/>
      <c r="OKW1" s="404"/>
      <c r="OKX1" s="404"/>
      <c r="OKY1" s="404"/>
      <c r="OKZ1" s="404"/>
      <c r="OLA1" s="404"/>
      <c r="OLB1" s="404"/>
      <c r="OLC1" s="404"/>
      <c r="OLD1" s="404"/>
      <c r="OLE1" s="404"/>
      <c r="OLF1" s="404"/>
      <c r="OLG1" s="404"/>
      <c r="OLH1" s="404"/>
      <c r="OLI1" s="404"/>
      <c r="OLJ1" s="404"/>
      <c r="OLK1" s="404"/>
      <c r="OLL1" s="404"/>
      <c r="OLM1" s="404"/>
      <c r="OLN1" s="404"/>
      <c r="OLO1" s="404"/>
      <c r="OLP1" s="404"/>
      <c r="OLQ1" s="404"/>
      <c r="OLR1" s="404"/>
      <c r="OLS1" s="404"/>
      <c r="OLT1" s="404"/>
      <c r="OLU1" s="404"/>
      <c r="OLV1" s="404"/>
      <c r="OLW1" s="404"/>
      <c r="OLX1" s="404"/>
      <c r="OLY1" s="404"/>
      <c r="OLZ1" s="404"/>
      <c r="OMA1" s="404"/>
      <c r="OMB1" s="404"/>
      <c r="OMC1" s="404"/>
      <c r="OMD1" s="404"/>
      <c r="OME1" s="404"/>
      <c r="OMF1" s="404"/>
      <c r="OMG1" s="404"/>
      <c r="OMH1" s="404"/>
      <c r="OMI1" s="404"/>
      <c r="OMJ1" s="404"/>
      <c r="OMK1" s="404"/>
      <c r="OML1" s="404"/>
      <c r="OMM1" s="404"/>
      <c r="OMN1" s="404"/>
      <c r="OMO1" s="404"/>
      <c r="OMP1" s="404"/>
      <c r="OMQ1" s="404"/>
      <c r="OMR1" s="404"/>
      <c r="OMS1" s="404"/>
      <c r="OMT1" s="404"/>
      <c r="OMU1" s="404"/>
      <c r="OMV1" s="404"/>
      <c r="OMW1" s="404"/>
      <c r="OMX1" s="404"/>
      <c r="OMY1" s="404"/>
      <c r="OMZ1" s="404"/>
      <c r="ONA1" s="404"/>
      <c r="ONB1" s="404"/>
      <c r="ONC1" s="404"/>
      <c r="OND1" s="404"/>
      <c r="ONE1" s="404"/>
      <c r="ONF1" s="404"/>
      <c r="ONG1" s="404"/>
      <c r="ONH1" s="404"/>
      <c r="ONI1" s="404"/>
      <c r="ONJ1" s="404"/>
      <c r="ONK1" s="404"/>
      <c r="ONL1" s="404"/>
      <c r="ONM1" s="404"/>
      <c r="ONN1" s="404"/>
      <c r="ONO1" s="404"/>
      <c r="ONP1" s="404"/>
      <c r="ONQ1" s="404"/>
      <c r="ONR1" s="404"/>
      <c r="ONS1" s="404"/>
      <c r="ONT1" s="404"/>
      <c r="ONU1" s="404"/>
      <c r="ONV1" s="404"/>
      <c r="ONW1" s="404"/>
      <c r="ONX1" s="404"/>
      <c r="ONY1" s="404"/>
      <c r="ONZ1" s="404"/>
      <c r="OOA1" s="404"/>
      <c r="OOB1" s="404"/>
      <c r="OOC1" s="404"/>
      <c r="OOD1" s="404"/>
      <c r="OOE1" s="404"/>
      <c r="OOF1" s="404"/>
      <c r="OOG1" s="404"/>
      <c r="OOH1" s="404"/>
      <c r="OOI1" s="404"/>
      <c r="OOJ1" s="404"/>
      <c r="OOK1" s="404"/>
      <c r="OOL1" s="404"/>
      <c r="OOM1" s="404"/>
      <c r="OON1" s="404"/>
      <c r="OOO1" s="404"/>
      <c r="OOP1" s="404"/>
      <c r="OOQ1" s="404"/>
      <c r="OOR1" s="404"/>
      <c r="OOS1" s="404"/>
      <c r="OOT1" s="404"/>
      <c r="OOU1" s="404"/>
      <c r="OOV1" s="404"/>
      <c r="OOW1" s="404"/>
      <c r="OOX1" s="404"/>
      <c r="OOY1" s="404"/>
      <c r="OOZ1" s="404"/>
      <c r="OPA1" s="404"/>
      <c r="OPB1" s="404"/>
      <c r="OPC1" s="404"/>
      <c r="OPD1" s="404"/>
      <c r="OPE1" s="404"/>
      <c r="OPF1" s="404"/>
      <c r="OPG1" s="404"/>
      <c r="OPH1" s="404"/>
      <c r="OPI1" s="404"/>
      <c r="OPJ1" s="404"/>
      <c r="OPK1" s="404"/>
      <c r="OPL1" s="404"/>
      <c r="OPM1" s="404"/>
      <c r="OPN1" s="404"/>
      <c r="OPO1" s="404"/>
      <c r="OPP1" s="404"/>
      <c r="OPQ1" s="404"/>
      <c r="OPR1" s="404"/>
      <c r="OPS1" s="404"/>
      <c r="OPT1" s="404"/>
      <c r="OPU1" s="404"/>
      <c r="OPV1" s="404"/>
      <c r="OPW1" s="404"/>
      <c r="OPX1" s="404"/>
      <c r="OPY1" s="404"/>
      <c r="OPZ1" s="404"/>
      <c r="OQA1" s="404"/>
      <c r="OQB1" s="404"/>
      <c r="OQC1" s="404"/>
      <c r="OQD1" s="404"/>
      <c r="OQE1" s="404"/>
      <c r="OQF1" s="404"/>
      <c r="OQG1" s="404"/>
      <c r="OQH1" s="404"/>
      <c r="OQI1" s="404"/>
      <c r="OQJ1" s="404"/>
      <c r="OQK1" s="404"/>
      <c r="OQL1" s="404"/>
      <c r="OQM1" s="404"/>
      <c r="OQN1" s="404"/>
      <c r="OQO1" s="404"/>
      <c r="OQP1" s="404"/>
      <c r="OQQ1" s="404"/>
      <c r="OQR1" s="404"/>
      <c r="OQS1" s="404"/>
      <c r="OQT1" s="404"/>
      <c r="OQU1" s="404"/>
      <c r="OQV1" s="404"/>
      <c r="OQW1" s="404"/>
      <c r="OQX1" s="404"/>
      <c r="OQY1" s="404"/>
      <c r="OQZ1" s="404"/>
      <c r="ORA1" s="404"/>
      <c r="ORB1" s="404"/>
      <c r="ORC1" s="404"/>
      <c r="ORD1" s="404"/>
      <c r="ORE1" s="404"/>
      <c r="ORF1" s="404"/>
      <c r="ORG1" s="404"/>
      <c r="ORH1" s="404"/>
      <c r="ORI1" s="404"/>
      <c r="ORJ1" s="404"/>
      <c r="ORK1" s="404"/>
      <c r="ORL1" s="404"/>
      <c r="ORM1" s="404"/>
      <c r="ORN1" s="404"/>
      <c r="ORO1" s="404"/>
      <c r="ORP1" s="404"/>
      <c r="ORQ1" s="404"/>
      <c r="ORR1" s="404"/>
      <c r="ORS1" s="404"/>
      <c r="ORT1" s="404"/>
      <c r="ORU1" s="404"/>
      <c r="ORV1" s="404"/>
      <c r="ORW1" s="404"/>
      <c r="ORX1" s="404"/>
      <c r="ORY1" s="404"/>
      <c r="ORZ1" s="404"/>
      <c r="OSA1" s="404"/>
      <c r="OSB1" s="404"/>
      <c r="OSC1" s="404"/>
      <c r="OSD1" s="404"/>
      <c r="OSE1" s="404"/>
      <c r="OSF1" s="404"/>
      <c r="OSG1" s="404"/>
      <c r="OSH1" s="404"/>
      <c r="OSI1" s="404"/>
      <c r="OSJ1" s="404"/>
      <c r="OSK1" s="404"/>
      <c r="OSL1" s="404"/>
      <c r="OSM1" s="404"/>
      <c r="OSN1" s="404"/>
      <c r="OSO1" s="404"/>
      <c r="OSP1" s="404"/>
      <c r="OSQ1" s="404"/>
      <c r="OSR1" s="404"/>
      <c r="OSS1" s="404"/>
      <c r="OST1" s="404"/>
      <c r="OSU1" s="404"/>
      <c r="OSV1" s="404"/>
      <c r="OSW1" s="404"/>
      <c r="OSX1" s="404"/>
      <c r="OSY1" s="404"/>
      <c r="OSZ1" s="404"/>
      <c r="OTA1" s="404"/>
      <c r="OTB1" s="404"/>
      <c r="OTC1" s="404"/>
      <c r="OTD1" s="404"/>
      <c r="OTE1" s="404"/>
      <c r="OTF1" s="404"/>
      <c r="OTG1" s="404"/>
      <c r="OTH1" s="404"/>
      <c r="OTI1" s="404"/>
      <c r="OTJ1" s="404"/>
      <c r="OTK1" s="404"/>
      <c r="OTL1" s="404"/>
      <c r="OTM1" s="404"/>
      <c r="OTN1" s="404"/>
      <c r="OTO1" s="404"/>
      <c r="OTP1" s="404"/>
      <c r="OTQ1" s="404"/>
      <c r="OTR1" s="404"/>
      <c r="OTS1" s="404"/>
      <c r="OTT1" s="404"/>
      <c r="OTU1" s="404"/>
      <c r="OTV1" s="404"/>
      <c r="OTW1" s="404"/>
      <c r="OTX1" s="404"/>
      <c r="OTY1" s="404"/>
      <c r="OTZ1" s="404"/>
      <c r="OUA1" s="404"/>
      <c r="OUB1" s="404"/>
      <c r="OUC1" s="404"/>
      <c r="OUD1" s="404"/>
      <c r="OUE1" s="404"/>
      <c r="OUF1" s="404"/>
      <c r="OUG1" s="404"/>
      <c r="OUH1" s="404"/>
      <c r="OUI1" s="404"/>
      <c r="OUJ1" s="404"/>
      <c r="OUK1" s="404"/>
      <c r="OUL1" s="404"/>
      <c r="OUM1" s="404"/>
      <c r="OUN1" s="404"/>
      <c r="OUO1" s="404"/>
      <c r="OUP1" s="404"/>
      <c r="OUQ1" s="404"/>
      <c r="OUR1" s="404"/>
      <c r="OUS1" s="404"/>
      <c r="OUT1" s="404"/>
      <c r="OUU1" s="404"/>
      <c r="OUV1" s="404"/>
      <c r="OUW1" s="404"/>
      <c r="OUX1" s="404"/>
      <c r="OUY1" s="404"/>
      <c r="OUZ1" s="404"/>
      <c r="OVA1" s="404"/>
      <c r="OVB1" s="404"/>
      <c r="OVC1" s="404"/>
      <c r="OVD1" s="404"/>
      <c r="OVE1" s="404"/>
      <c r="OVF1" s="404"/>
      <c r="OVG1" s="404"/>
      <c r="OVH1" s="404"/>
      <c r="OVI1" s="404"/>
      <c r="OVJ1" s="404"/>
      <c r="OVK1" s="404"/>
      <c r="OVL1" s="404"/>
      <c r="OVM1" s="404"/>
      <c r="OVN1" s="404"/>
      <c r="OVO1" s="404"/>
      <c r="OVP1" s="404"/>
      <c r="OVQ1" s="404"/>
      <c r="OVR1" s="404"/>
      <c r="OVS1" s="404"/>
      <c r="OVT1" s="404"/>
      <c r="OVU1" s="404"/>
      <c r="OVV1" s="404"/>
      <c r="OVW1" s="404"/>
      <c r="OVX1" s="404"/>
      <c r="OVY1" s="404"/>
      <c r="OVZ1" s="404"/>
      <c r="OWA1" s="404"/>
      <c r="OWB1" s="404"/>
      <c r="OWC1" s="404"/>
      <c r="OWD1" s="404"/>
      <c r="OWE1" s="404"/>
      <c r="OWF1" s="404"/>
      <c r="OWG1" s="404"/>
      <c r="OWH1" s="404"/>
      <c r="OWI1" s="404"/>
      <c r="OWJ1" s="404"/>
      <c r="OWK1" s="404"/>
      <c r="OWL1" s="404"/>
      <c r="OWM1" s="404"/>
      <c r="OWN1" s="404"/>
      <c r="OWO1" s="404"/>
      <c r="OWP1" s="404"/>
      <c r="OWQ1" s="404"/>
      <c r="OWR1" s="404"/>
      <c r="OWS1" s="404"/>
      <c r="OWT1" s="404"/>
      <c r="OWU1" s="404"/>
      <c r="OWV1" s="404"/>
      <c r="OWW1" s="404"/>
      <c r="OWX1" s="404"/>
      <c r="OWY1" s="404"/>
      <c r="OWZ1" s="404"/>
      <c r="OXA1" s="404"/>
      <c r="OXB1" s="404"/>
      <c r="OXC1" s="404"/>
      <c r="OXD1" s="404"/>
      <c r="OXE1" s="404"/>
      <c r="OXF1" s="404"/>
      <c r="OXG1" s="404"/>
      <c r="OXH1" s="404"/>
      <c r="OXI1" s="404"/>
      <c r="OXJ1" s="404"/>
      <c r="OXK1" s="404"/>
      <c r="OXL1" s="404"/>
      <c r="OXM1" s="404"/>
      <c r="OXN1" s="404"/>
      <c r="OXO1" s="404"/>
      <c r="OXP1" s="404"/>
      <c r="OXQ1" s="404"/>
      <c r="OXR1" s="404"/>
      <c r="OXS1" s="404"/>
      <c r="OXT1" s="404"/>
      <c r="OXU1" s="404"/>
      <c r="OXV1" s="404"/>
      <c r="OXW1" s="404"/>
      <c r="OXX1" s="404"/>
      <c r="OXY1" s="404"/>
      <c r="OXZ1" s="404"/>
      <c r="OYA1" s="404"/>
      <c r="OYB1" s="404"/>
      <c r="OYC1" s="404"/>
      <c r="OYD1" s="404"/>
      <c r="OYE1" s="404"/>
      <c r="OYF1" s="404"/>
      <c r="OYG1" s="404"/>
      <c r="OYH1" s="404"/>
      <c r="OYI1" s="404"/>
      <c r="OYJ1" s="404"/>
      <c r="OYK1" s="404"/>
      <c r="OYL1" s="404"/>
      <c r="OYM1" s="404"/>
      <c r="OYN1" s="404"/>
      <c r="OYO1" s="404"/>
      <c r="OYP1" s="404"/>
      <c r="OYQ1" s="404"/>
      <c r="OYR1" s="404"/>
      <c r="OYS1" s="404"/>
      <c r="OYT1" s="404"/>
      <c r="OYU1" s="404"/>
      <c r="OYV1" s="404"/>
      <c r="OYW1" s="404"/>
      <c r="OYX1" s="404"/>
      <c r="OYY1" s="404"/>
      <c r="OYZ1" s="404"/>
      <c r="OZA1" s="404"/>
      <c r="OZB1" s="404"/>
      <c r="OZC1" s="404"/>
      <c r="OZD1" s="404"/>
      <c r="OZE1" s="404"/>
      <c r="OZF1" s="404"/>
      <c r="OZG1" s="404"/>
      <c r="OZH1" s="404"/>
      <c r="OZI1" s="404"/>
      <c r="OZJ1" s="404"/>
      <c r="OZK1" s="404"/>
      <c r="OZL1" s="404"/>
      <c r="OZM1" s="404"/>
      <c r="OZN1" s="404"/>
      <c r="OZO1" s="404"/>
      <c r="OZP1" s="404"/>
      <c r="OZQ1" s="404"/>
      <c r="OZR1" s="404"/>
      <c r="OZS1" s="404"/>
      <c r="OZT1" s="404"/>
      <c r="OZU1" s="404"/>
      <c r="OZV1" s="404"/>
      <c r="OZW1" s="404"/>
      <c r="OZX1" s="404"/>
      <c r="OZY1" s="404"/>
      <c r="OZZ1" s="404"/>
      <c r="PAA1" s="404"/>
      <c r="PAB1" s="404"/>
      <c r="PAC1" s="404"/>
      <c r="PAD1" s="404"/>
      <c r="PAE1" s="404"/>
      <c r="PAF1" s="404"/>
      <c r="PAG1" s="404"/>
      <c r="PAH1" s="404"/>
      <c r="PAI1" s="404"/>
      <c r="PAJ1" s="404"/>
      <c r="PAK1" s="404"/>
      <c r="PAL1" s="404"/>
      <c r="PAM1" s="404"/>
      <c r="PAN1" s="404"/>
      <c r="PAO1" s="404"/>
      <c r="PAP1" s="404"/>
      <c r="PAQ1" s="404"/>
      <c r="PAR1" s="404"/>
      <c r="PAS1" s="404"/>
      <c r="PAT1" s="404"/>
      <c r="PAU1" s="404"/>
      <c r="PAV1" s="404"/>
      <c r="PAW1" s="404"/>
      <c r="PAX1" s="404"/>
      <c r="PAY1" s="404"/>
      <c r="PAZ1" s="404"/>
      <c r="PBA1" s="404"/>
      <c r="PBB1" s="404"/>
      <c r="PBC1" s="404"/>
      <c r="PBD1" s="404"/>
      <c r="PBE1" s="404"/>
      <c r="PBF1" s="404"/>
      <c r="PBG1" s="404"/>
      <c r="PBH1" s="404"/>
      <c r="PBI1" s="404"/>
      <c r="PBJ1" s="404"/>
      <c r="PBK1" s="404"/>
      <c r="PBL1" s="404"/>
      <c r="PBM1" s="404"/>
      <c r="PBN1" s="404"/>
      <c r="PBO1" s="404"/>
      <c r="PBP1" s="404"/>
      <c r="PBQ1" s="404"/>
      <c r="PBR1" s="404"/>
      <c r="PBS1" s="404"/>
      <c r="PBT1" s="404"/>
      <c r="PBU1" s="404"/>
      <c r="PBV1" s="404"/>
      <c r="PBW1" s="404"/>
      <c r="PBX1" s="404"/>
      <c r="PBY1" s="404"/>
      <c r="PBZ1" s="404"/>
      <c r="PCA1" s="404"/>
      <c r="PCB1" s="404"/>
      <c r="PCC1" s="404"/>
      <c r="PCD1" s="404"/>
      <c r="PCE1" s="404"/>
      <c r="PCF1" s="404"/>
      <c r="PCG1" s="404"/>
      <c r="PCH1" s="404"/>
      <c r="PCI1" s="404"/>
      <c r="PCJ1" s="404"/>
      <c r="PCK1" s="404"/>
      <c r="PCL1" s="404"/>
      <c r="PCM1" s="404"/>
      <c r="PCN1" s="404"/>
      <c r="PCO1" s="404"/>
      <c r="PCP1" s="404"/>
      <c r="PCQ1" s="404"/>
      <c r="PCR1" s="404"/>
      <c r="PCS1" s="404"/>
      <c r="PCT1" s="404"/>
      <c r="PCU1" s="404"/>
      <c r="PCV1" s="404"/>
      <c r="PCW1" s="404"/>
      <c r="PCX1" s="404"/>
      <c r="PCY1" s="404"/>
      <c r="PCZ1" s="404"/>
      <c r="PDA1" s="404"/>
      <c r="PDB1" s="404"/>
      <c r="PDC1" s="404"/>
      <c r="PDD1" s="404"/>
      <c r="PDE1" s="404"/>
      <c r="PDF1" s="404"/>
      <c r="PDG1" s="404"/>
      <c r="PDH1" s="404"/>
      <c r="PDI1" s="404"/>
      <c r="PDJ1" s="404"/>
      <c r="PDK1" s="404"/>
      <c r="PDL1" s="404"/>
      <c r="PDM1" s="404"/>
      <c r="PDN1" s="404"/>
      <c r="PDO1" s="404"/>
      <c r="PDP1" s="404"/>
      <c r="PDQ1" s="404"/>
      <c r="PDR1" s="404"/>
      <c r="PDS1" s="404"/>
      <c r="PDT1" s="404"/>
      <c r="PDU1" s="404"/>
      <c r="PDV1" s="404"/>
      <c r="PDW1" s="404"/>
      <c r="PDX1" s="404"/>
      <c r="PDY1" s="404"/>
      <c r="PDZ1" s="404"/>
      <c r="PEA1" s="404"/>
      <c r="PEB1" s="404"/>
      <c r="PEC1" s="404"/>
      <c r="PED1" s="404"/>
      <c r="PEE1" s="404"/>
      <c r="PEF1" s="404"/>
      <c r="PEG1" s="404"/>
      <c r="PEH1" s="404"/>
      <c r="PEI1" s="404"/>
      <c r="PEJ1" s="404"/>
      <c r="PEK1" s="404"/>
      <c r="PEL1" s="404"/>
      <c r="PEM1" s="404"/>
      <c r="PEN1" s="404"/>
      <c r="PEO1" s="404"/>
      <c r="PEP1" s="404"/>
      <c r="PEQ1" s="404"/>
      <c r="PER1" s="404"/>
      <c r="PES1" s="404"/>
      <c r="PET1" s="404"/>
      <c r="PEU1" s="404"/>
      <c r="PEV1" s="404"/>
      <c r="PEW1" s="404"/>
      <c r="PEX1" s="404"/>
      <c r="PEY1" s="404"/>
      <c r="PEZ1" s="404"/>
      <c r="PFA1" s="404"/>
      <c r="PFB1" s="404"/>
      <c r="PFC1" s="404"/>
      <c r="PFD1" s="404"/>
      <c r="PFE1" s="404"/>
      <c r="PFF1" s="404"/>
      <c r="PFG1" s="404"/>
      <c r="PFH1" s="404"/>
      <c r="PFI1" s="404"/>
      <c r="PFJ1" s="404"/>
      <c r="PFK1" s="404"/>
      <c r="PFL1" s="404"/>
      <c r="PFM1" s="404"/>
      <c r="PFN1" s="404"/>
      <c r="PFO1" s="404"/>
      <c r="PFP1" s="404"/>
      <c r="PFQ1" s="404"/>
      <c r="PFR1" s="404"/>
      <c r="PFS1" s="404"/>
      <c r="PFT1" s="404"/>
      <c r="PFU1" s="404"/>
      <c r="PFV1" s="404"/>
      <c r="PFW1" s="404"/>
      <c r="PFX1" s="404"/>
      <c r="PFY1" s="404"/>
      <c r="PFZ1" s="404"/>
      <c r="PGA1" s="404"/>
      <c r="PGB1" s="404"/>
      <c r="PGC1" s="404"/>
      <c r="PGD1" s="404"/>
      <c r="PGE1" s="404"/>
      <c r="PGF1" s="404"/>
      <c r="PGG1" s="404"/>
      <c r="PGH1" s="404"/>
      <c r="PGI1" s="404"/>
      <c r="PGJ1" s="404"/>
      <c r="PGK1" s="404"/>
      <c r="PGL1" s="404"/>
      <c r="PGM1" s="404"/>
      <c r="PGN1" s="404"/>
      <c r="PGO1" s="404"/>
      <c r="PGP1" s="404"/>
      <c r="PGQ1" s="404"/>
      <c r="PGR1" s="404"/>
      <c r="PGS1" s="404"/>
      <c r="PGT1" s="404"/>
      <c r="PGU1" s="404"/>
      <c r="PGV1" s="404"/>
      <c r="PGW1" s="404"/>
      <c r="PGX1" s="404"/>
      <c r="PGY1" s="404"/>
      <c r="PGZ1" s="404"/>
      <c r="PHA1" s="404"/>
      <c r="PHB1" s="404"/>
      <c r="PHC1" s="404"/>
      <c r="PHD1" s="404"/>
      <c r="PHE1" s="404"/>
      <c r="PHF1" s="404"/>
      <c r="PHG1" s="404"/>
      <c r="PHH1" s="404"/>
      <c r="PHI1" s="404"/>
      <c r="PHJ1" s="404"/>
      <c r="PHK1" s="404"/>
      <c r="PHL1" s="404"/>
      <c r="PHM1" s="404"/>
      <c r="PHN1" s="404"/>
      <c r="PHO1" s="404"/>
      <c r="PHP1" s="404"/>
      <c r="PHQ1" s="404"/>
      <c r="PHR1" s="404"/>
      <c r="PHS1" s="404"/>
      <c r="PHT1" s="404"/>
      <c r="PHU1" s="404"/>
      <c r="PHV1" s="404"/>
      <c r="PHW1" s="404"/>
      <c r="PHX1" s="404"/>
      <c r="PHY1" s="404"/>
      <c r="PHZ1" s="404"/>
      <c r="PIA1" s="404"/>
      <c r="PIB1" s="404"/>
      <c r="PIC1" s="404"/>
      <c r="PID1" s="404"/>
      <c r="PIE1" s="404"/>
      <c r="PIF1" s="404"/>
      <c r="PIG1" s="404"/>
      <c r="PIH1" s="404"/>
      <c r="PII1" s="404"/>
      <c r="PIJ1" s="404"/>
      <c r="PIK1" s="404"/>
      <c r="PIL1" s="404"/>
      <c r="PIM1" s="404"/>
      <c r="PIN1" s="404"/>
      <c r="PIO1" s="404"/>
      <c r="PIP1" s="404"/>
      <c r="PIQ1" s="404"/>
      <c r="PIR1" s="404"/>
      <c r="PIS1" s="404"/>
      <c r="PIT1" s="404"/>
      <c r="PIU1" s="404"/>
      <c r="PIV1" s="404"/>
      <c r="PIW1" s="404"/>
      <c r="PIX1" s="404"/>
      <c r="PIY1" s="404"/>
      <c r="PIZ1" s="404"/>
      <c r="PJA1" s="404"/>
      <c r="PJB1" s="404"/>
      <c r="PJC1" s="404"/>
      <c r="PJD1" s="404"/>
      <c r="PJE1" s="404"/>
      <c r="PJF1" s="404"/>
      <c r="PJG1" s="404"/>
      <c r="PJH1" s="404"/>
      <c r="PJI1" s="404"/>
      <c r="PJJ1" s="404"/>
      <c r="PJK1" s="404"/>
      <c r="PJL1" s="404"/>
      <c r="PJM1" s="404"/>
      <c r="PJN1" s="404"/>
      <c r="PJO1" s="404"/>
      <c r="PJP1" s="404"/>
      <c r="PJQ1" s="404"/>
      <c r="PJR1" s="404"/>
      <c r="PJS1" s="404"/>
      <c r="PJT1" s="404"/>
      <c r="PJU1" s="404"/>
      <c r="PJV1" s="404"/>
      <c r="PJW1" s="404"/>
      <c r="PJX1" s="404"/>
      <c r="PJY1" s="404"/>
      <c r="PJZ1" s="404"/>
      <c r="PKA1" s="404"/>
      <c r="PKB1" s="404"/>
      <c r="PKC1" s="404"/>
      <c r="PKD1" s="404"/>
      <c r="PKE1" s="404"/>
      <c r="PKF1" s="404"/>
      <c r="PKG1" s="404"/>
      <c r="PKH1" s="404"/>
      <c r="PKI1" s="404"/>
      <c r="PKJ1" s="404"/>
      <c r="PKK1" s="404"/>
      <c r="PKL1" s="404"/>
      <c r="PKM1" s="404"/>
      <c r="PKN1" s="404"/>
      <c r="PKO1" s="404"/>
      <c r="PKP1" s="404"/>
      <c r="PKQ1" s="404"/>
      <c r="PKR1" s="404"/>
      <c r="PKS1" s="404"/>
      <c r="PKT1" s="404"/>
      <c r="PKU1" s="404"/>
      <c r="PKV1" s="404"/>
      <c r="PKW1" s="404"/>
      <c r="PKX1" s="404"/>
      <c r="PKY1" s="404"/>
      <c r="PKZ1" s="404"/>
      <c r="PLA1" s="404"/>
      <c r="PLB1" s="404"/>
      <c r="PLC1" s="404"/>
      <c r="PLD1" s="404"/>
      <c r="PLE1" s="404"/>
      <c r="PLF1" s="404"/>
      <c r="PLG1" s="404"/>
      <c r="PLH1" s="404"/>
      <c r="PLI1" s="404"/>
      <c r="PLJ1" s="404"/>
      <c r="PLK1" s="404"/>
      <c r="PLL1" s="404"/>
      <c r="PLM1" s="404"/>
      <c r="PLN1" s="404"/>
      <c r="PLO1" s="404"/>
      <c r="PLP1" s="404"/>
      <c r="PLQ1" s="404"/>
      <c r="PLR1" s="404"/>
      <c r="PLS1" s="404"/>
      <c r="PLT1" s="404"/>
      <c r="PLU1" s="404"/>
      <c r="PLV1" s="404"/>
      <c r="PLW1" s="404"/>
      <c r="PLX1" s="404"/>
      <c r="PLY1" s="404"/>
      <c r="PLZ1" s="404"/>
      <c r="PMA1" s="404"/>
      <c r="PMB1" s="404"/>
      <c r="PMC1" s="404"/>
      <c r="PMD1" s="404"/>
      <c r="PME1" s="404"/>
      <c r="PMF1" s="404"/>
      <c r="PMG1" s="404"/>
      <c r="PMH1" s="404"/>
      <c r="PMI1" s="404"/>
      <c r="PMJ1" s="404"/>
      <c r="PMK1" s="404"/>
      <c r="PML1" s="404"/>
      <c r="PMM1" s="404"/>
      <c r="PMN1" s="404"/>
      <c r="PMO1" s="404"/>
      <c r="PMP1" s="404"/>
      <c r="PMQ1" s="404"/>
      <c r="PMR1" s="404"/>
      <c r="PMS1" s="404"/>
      <c r="PMT1" s="404"/>
      <c r="PMU1" s="404"/>
      <c r="PMV1" s="404"/>
      <c r="PMW1" s="404"/>
      <c r="PMX1" s="404"/>
      <c r="PMY1" s="404"/>
      <c r="PMZ1" s="404"/>
      <c r="PNA1" s="404"/>
      <c r="PNB1" s="404"/>
      <c r="PNC1" s="404"/>
      <c r="PND1" s="404"/>
      <c r="PNE1" s="404"/>
      <c r="PNF1" s="404"/>
      <c r="PNG1" s="404"/>
      <c r="PNH1" s="404"/>
      <c r="PNI1" s="404"/>
      <c r="PNJ1" s="404"/>
      <c r="PNK1" s="404"/>
      <c r="PNL1" s="404"/>
      <c r="PNM1" s="404"/>
      <c r="PNN1" s="404"/>
      <c r="PNO1" s="404"/>
      <c r="PNP1" s="404"/>
      <c r="PNQ1" s="404"/>
      <c r="PNR1" s="404"/>
      <c r="PNS1" s="404"/>
      <c r="PNT1" s="404"/>
      <c r="PNU1" s="404"/>
      <c r="PNV1" s="404"/>
      <c r="PNW1" s="404"/>
      <c r="PNX1" s="404"/>
      <c r="PNY1" s="404"/>
      <c r="PNZ1" s="404"/>
      <c r="POA1" s="404"/>
      <c r="POB1" s="404"/>
      <c r="POC1" s="404"/>
      <c r="POD1" s="404"/>
      <c r="POE1" s="404"/>
      <c r="POF1" s="404"/>
      <c r="POG1" s="404"/>
      <c r="POH1" s="404"/>
      <c r="POI1" s="404"/>
      <c r="POJ1" s="404"/>
      <c r="POK1" s="404"/>
      <c r="POL1" s="404"/>
      <c r="POM1" s="404"/>
      <c r="PON1" s="404"/>
      <c r="POO1" s="404"/>
      <c r="POP1" s="404"/>
      <c r="POQ1" s="404"/>
      <c r="POR1" s="404"/>
      <c r="POS1" s="404"/>
      <c r="POT1" s="404"/>
      <c r="POU1" s="404"/>
      <c r="POV1" s="404"/>
      <c r="POW1" s="404"/>
      <c r="POX1" s="404"/>
      <c r="POY1" s="404"/>
      <c r="POZ1" s="404"/>
      <c r="PPA1" s="404"/>
      <c r="PPB1" s="404"/>
      <c r="PPC1" s="404"/>
      <c r="PPD1" s="404"/>
      <c r="PPE1" s="404"/>
      <c r="PPF1" s="404"/>
      <c r="PPG1" s="404"/>
      <c r="PPH1" s="404"/>
      <c r="PPI1" s="404"/>
      <c r="PPJ1" s="404"/>
      <c r="PPK1" s="404"/>
      <c r="PPL1" s="404"/>
      <c r="PPM1" s="404"/>
      <c r="PPN1" s="404"/>
      <c r="PPO1" s="404"/>
      <c r="PPP1" s="404"/>
      <c r="PPQ1" s="404"/>
      <c r="PPR1" s="404"/>
      <c r="PPS1" s="404"/>
      <c r="PPT1" s="404"/>
      <c r="PPU1" s="404"/>
      <c r="PPV1" s="404"/>
      <c r="PPW1" s="404"/>
      <c r="PPX1" s="404"/>
      <c r="PPY1" s="404"/>
      <c r="PPZ1" s="404"/>
      <c r="PQA1" s="404"/>
      <c r="PQB1" s="404"/>
      <c r="PQC1" s="404"/>
      <c r="PQD1" s="404"/>
      <c r="PQE1" s="404"/>
      <c r="PQF1" s="404"/>
      <c r="PQG1" s="404"/>
      <c r="PQH1" s="404"/>
      <c r="PQI1" s="404"/>
      <c r="PQJ1" s="404"/>
      <c r="PQK1" s="404"/>
      <c r="PQL1" s="404"/>
      <c r="PQM1" s="404"/>
      <c r="PQN1" s="404"/>
      <c r="PQO1" s="404"/>
      <c r="PQP1" s="404"/>
      <c r="PQQ1" s="404"/>
      <c r="PQR1" s="404"/>
      <c r="PQS1" s="404"/>
      <c r="PQT1" s="404"/>
      <c r="PQU1" s="404"/>
      <c r="PQV1" s="404"/>
      <c r="PQW1" s="404"/>
      <c r="PQX1" s="404"/>
      <c r="PQY1" s="404"/>
      <c r="PQZ1" s="404"/>
      <c r="PRA1" s="404"/>
      <c r="PRB1" s="404"/>
      <c r="PRC1" s="404"/>
      <c r="PRD1" s="404"/>
      <c r="PRE1" s="404"/>
      <c r="PRF1" s="404"/>
      <c r="PRG1" s="404"/>
      <c r="PRH1" s="404"/>
      <c r="PRI1" s="404"/>
      <c r="PRJ1" s="404"/>
      <c r="PRK1" s="404"/>
      <c r="PRL1" s="404"/>
      <c r="PRM1" s="404"/>
      <c r="PRN1" s="404"/>
      <c r="PRO1" s="404"/>
      <c r="PRP1" s="404"/>
      <c r="PRQ1" s="404"/>
      <c r="PRR1" s="404"/>
      <c r="PRS1" s="404"/>
      <c r="PRT1" s="404"/>
      <c r="PRU1" s="404"/>
      <c r="PRV1" s="404"/>
      <c r="PRW1" s="404"/>
      <c r="PRX1" s="404"/>
      <c r="PRY1" s="404"/>
      <c r="PRZ1" s="404"/>
      <c r="PSA1" s="404"/>
      <c r="PSB1" s="404"/>
      <c r="PSC1" s="404"/>
      <c r="PSD1" s="404"/>
      <c r="PSE1" s="404"/>
      <c r="PSF1" s="404"/>
      <c r="PSG1" s="404"/>
      <c r="PSH1" s="404"/>
      <c r="PSI1" s="404"/>
      <c r="PSJ1" s="404"/>
      <c r="PSK1" s="404"/>
      <c r="PSL1" s="404"/>
      <c r="PSM1" s="404"/>
      <c r="PSN1" s="404"/>
      <c r="PSO1" s="404"/>
      <c r="PSP1" s="404"/>
      <c r="PSQ1" s="404"/>
      <c r="PSR1" s="404"/>
      <c r="PSS1" s="404"/>
      <c r="PST1" s="404"/>
      <c r="PSU1" s="404"/>
      <c r="PSV1" s="404"/>
      <c r="PSW1" s="404"/>
      <c r="PSX1" s="404"/>
      <c r="PSY1" s="404"/>
      <c r="PSZ1" s="404"/>
      <c r="PTA1" s="404"/>
      <c r="PTB1" s="404"/>
      <c r="PTC1" s="404"/>
      <c r="PTD1" s="404"/>
      <c r="PTE1" s="404"/>
      <c r="PTF1" s="404"/>
      <c r="PTG1" s="404"/>
      <c r="PTH1" s="404"/>
      <c r="PTI1" s="404"/>
      <c r="PTJ1" s="404"/>
      <c r="PTK1" s="404"/>
      <c r="PTL1" s="404"/>
      <c r="PTM1" s="404"/>
      <c r="PTN1" s="404"/>
      <c r="PTO1" s="404"/>
      <c r="PTP1" s="404"/>
      <c r="PTQ1" s="404"/>
      <c r="PTR1" s="404"/>
      <c r="PTS1" s="404"/>
      <c r="PTT1" s="404"/>
      <c r="PTU1" s="404"/>
      <c r="PTV1" s="404"/>
      <c r="PTW1" s="404"/>
      <c r="PTX1" s="404"/>
      <c r="PTY1" s="404"/>
      <c r="PTZ1" s="404"/>
      <c r="PUA1" s="404"/>
      <c r="PUB1" s="404"/>
      <c r="PUC1" s="404"/>
      <c r="PUD1" s="404"/>
      <c r="PUE1" s="404"/>
      <c r="PUF1" s="404"/>
      <c r="PUG1" s="404"/>
      <c r="PUH1" s="404"/>
      <c r="PUI1" s="404"/>
      <c r="PUJ1" s="404"/>
      <c r="PUK1" s="404"/>
      <c r="PUL1" s="404"/>
      <c r="PUM1" s="404"/>
      <c r="PUN1" s="404"/>
      <c r="PUO1" s="404"/>
      <c r="PUP1" s="404"/>
      <c r="PUQ1" s="404"/>
      <c r="PUR1" s="404"/>
      <c r="PUS1" s="404"/>
      <c r="PUT1" s="404"/>
      <c r="PUU1" s="404"/>
      <c r="PUV1" s="404"/>
      <c r="PUW1" s="404"/>
      <c r="PUX1" s="404"/>
      <c r="PUY1" s="404"/>
      <c r="PUZ1" s="404"/>
      <c r="PVA1" s="404"/>
      <c r="PVB1" s="404"/>
      <c r="PVC1" s="404"/>
      <c r="PVD1" s="404"/>
      <c r="PVE1" s="404"/>
      <c r="PVF1" s="404"/>
      <c r="PVG1" s="404"/>
      <c r="PVH1" s="404"/>
      <c r="PVI1" s="404"/>
      <c r="PVJ1" s="404"/>
      <c r="PVK1" s="404"/>
      <c r="PVL1" s="404"/>
      <c r="PVM1" s="404"/>
      <c r="PVN1" s="404"/>
      <c r="PVO1" s="404"/>
      <c r="PVP1" s="404"/>
      <c r="PVQ1" s="404"/>
      <c r="PVR1" s="404"/>
      <c r="PVS1" s="404"/>
      <c r="PVT1" s="404"/>
      <c r="PVU1" s="404"/>
      <c r="PVV1" s="404"/>
      <c r="PVW1" s="404"/>
      <c r="PVX1" s="404"/>
      <c r="PVY1" s="404"/>
      <c r="PVZ1" s="404"/>
      <c r="PWA1" s="404"/>
      <c r="PWB1" s="404"/>
      <c r="PWC1" s="404"/>
      <c r="PWD1" s="404"/>
      <c r="PWE1" s="404"/>
      <c r="PWF1" s="404"/>
      <c r="PWG1" s="404"/>
      <c r="PWH1" s="404"/>
      <c r="PWI1" s="404"/>
      <c r="PWJ1" s="404"/>
      <c r="PWK1" s="404"/>
      <c r="PWL1" s="404"/>
      <c r="PWM1" s="404"/>
      <c r="PWN1" s="404"/>
      <c r="PWO1" s="404"/>
      <c r="PWP1" s="404"/>
      <c r="PWQ1" s="404"/>
      <c r="PWR1" s="404"/>
      <c r="PWS1" s="404"/>
      <c r="PWT1" s="404"/>
      <c r="PWU1" s="404"/>
      <c r="PWV1" s="404"/>
      <c r="PWW1" s="404"/>
      <c r="PWX1" s="404"/>
      <c r="PWY1" s="404"/>
      <c r="PWZ1" s="404"/>
      <c r="PXA1" s="404"/>
      <c r="PXB1" s="404"/>
      <c r="PXC1" s="404"/>
      <c r="PXD1" s="404"/>
      <c r="PXE1" s="404"/>
      <c r="PXF1" s="404"/>
      <c r="PXG1" s="404"/>
      <c r="PXH1" s="404"/>
      <c r="PXI1" s="404"/>
      <c r="PXJ1" s="404"/>
      <c r="PXK1" s="404"/>
      <c r="PXL1" s="404"/>
      <c r="PXM1" s="404"/>
      <c r="PXN1" s="404"/>
      <c r="PXO1" s="404"/>
      <c r="PXP1" s="404"/>
      <c r="PXQ1" s="404"/>
      <c r="PXR1" s="404"/>
      <c r="PXS1" s="404"/>
      <c r="PXT1" s="404"/>
      <c r="PXU1" s="404"/>
      <c r="PXV1" s="404"/>
      <c r="PXW1" s="404"/>
      <c r="PXX1" s="404"/>
      <c r="PXY1" s="404"/>
      <c r="PXZ1" s="404"/>
      <c r="PYA1" s="404"/>
      <c r="PYB1" s="404"/>
      <c r="PYC1" s="404"/>
      <c r="PYD1" s="404"/>
      <c r="PYE1" s="404"/>
      <c r="PYF1" s="404"/>
      <c r="PYG1" s="404"/>
      <c r="PYH1" s="404"/>
      <c r="PYI1" s="404"/>
      <c r="PYJ1" s="404"/>
      <c r="PYK1" s="404"/>
      <c r="PYL1" s="404"/>
      <c r="PYM1" s="404"/>
      <c r="PYN1" s="404"/>
      <c r="PYO1" s="404"/>
      <c r="PYP1" s="404"/>
      <c r="PYQ1" s="404"/>
      <c r="PYR1" s="404"/>
      <c r="PYS1" s="404"/>
      <c r="PYT1" s="404"/>
      <c r="PYU1" s="404"/>
      <c r="PYV1" s="404"/>
      <c r="PYW1" s="404"/>
      <c r="PYX1" s="404"/>
      <c r="PYY1" s="404"/>
      <c r="PYZ1" s="404"/>
      <c r="PZA1" s="404"/>
      <c r="PZB1" s="404"/>
      <c r="PZC1" s="404"/>
      <c r="PZD1" s="404"/>
      <c r="PZE1" s="404"/>
      <c r="PZF1" s="404"/>
      <c r="PZG1" s="404"/>
      <c r="PZH1" s="404"/>
      <c r="PZI1" s="404"/>
      <c r="PZJ1" s="404"/>
      <c r="PZK1" s="404"/>
      <c r="PZL1" s="404"/>
      <c r="PZM1" s="404"/>
      <c r="PZN1" s="404"/>
      <c r="PZO1" s="404"/>
      <c r="PZP1" s="404"/>
      <c r="PZQ1" s="404"/>
      <c r="PZR1" s="404"/>
      <c r="PZS1" s="404"/>
      <c r="PZT1" s="404"/>
      <c r="PZU1" s="404"/>
      <c r="PZV1" s="404"/>
      <c r="PZW1" s="404"/>
      <c r="PZX1" s="404"/>
      <c r="PZY1" s="404"/>
      <c r="PZZ1" s="404"/>
      <c r="QAA1" s="404"/>
      <c r="QAB1" s="404"/>
      <c r="QAC1" s="404"/>
      <c r="QAD1" s="404"/>
      <c r="QAE1" s="404"/>
      <c r="QAF1" s="404"/>
      <c r="QAG1" s="404"/>
      <c r="QAH1" s="404"/>
      <c r="QAI1" s="404"/>
      <c r="QAJ1" s="404"/>
      <c r="QAK1" s="404"/>
      <c r="QAL1" s="404"/>
      <c r="QAM1" s="404"/>
      <c r="QAN1" s="404"/>
      <c r="QAO1" s="404"/>
      <c r="QAP1" s="404"/>
      <c r="QAQ1" s="404"/>
      <c r="QAR1" s="404"/>
      <c r="QAS1" s="404"/>
      <c r="QAT1" s="404"/>
      <c r="QAU1" s="404"/>
      <c r="QAV1" s="404"/>
      <c r="QAW1" s="404"/>
      <c r="QAX1" s="404"/>
      <c r="QAY1" s="404"/>
      <c r="QAZ1" s="404"/>
      <c r="QBA1" s="404"/>
      <c r="QBB1" s="404"/>
      <c r="QBC1" s="404"/>
      <c r="QBD1" s="404"/>
      <c r="QBE1" s="404"/>
      <c r="QBF1" s="404"/>
      <c r="QBG1" s="404"/>
      <c r="QBH1" s="404"/>
      <c r="QBI1" s="404"/>
      <c r="QBJ1" s="404"/>
      <c r="QBK1" s="404"/>
      <c r="QBL1" s="404"/>
      <c r="QBM1" s="404"/>
      <c r="QBN1" s="404"/>
      <c r="QBO1" s="404"/>
      <c r="QBP1" s="404"/>
      <c r="QBQ1" s="404"/>
      <c r="QBR1" s="404"/>
      <c r="QBS1" s="404"/>
      <c r="QBT1" s="404"/>
      <c r="QBU1" s="404"/>
      <c r="QBV1" s="404"/>
      <c r="QBW1" s="404"/>
      <c r="QBX1" s="404"/>
      <c r="QBY1" s="404"/>
      <c r="QBZ1" s="404"/>
      <c r="QCA1" s="404"/>
      <c r="QCB1" s="404"/>
      <c r="QCC1" s="404"/>
      <c r="QCD1" s="404"/>
      <c r="QCE1" s="404"/>
      <c r="QCF1" s="404"/>
      <c r="QCG1" s="404"/>
      <c r="QCH1" s="404"/>
      <c r="QCI1" s="404"/>
      <c r="QCJ1" s="404"/>
      <c r="QCK1" s="404"/>
      <c r="QCL1" s="404"/>
      <c r="QCM1" s="404"/>
      <c r="QCN1" s="404"/>
      <c r="QCO1" s="404"/>
      <c r="QCP1" s="404"/>
      <c r="QCQ1" s="404"/>
      <c r="QCR1" s="404"/>
      <c r="QCS1" s="404"/>
      <c r="QCT1" s="404"/>
      <c r="QCU1" s="404"/>
      <c r="QCV1" s="404"/>
      <c r="QCW1" s="404"/>
      <c r="QCX1" s="404"/>
      <c r="QCY1" s="404"/>
      <c r="QCZ1" s="404"/>
      <c r="QDA1" s="404"/>
      <c r="QDB1" s="404"/>
      <c r="QDC1" s="404"/>
      <c r="QDD1" s="404"/>
      <c r="QDE1" s="404"/>
      <c r="QDF1" s="404"/>
      <c r="QDG1" s="404"/>
      <c r="QDH1" s="404"/>
      <c r="QDI1" s="404"/>
      <c r="QDJ1" s="404"/>
      <c r="QDK1" s="404"/>
      <c r="QDL1" s="404"/>
      <c r="QDM1" s="404"/>
      <c r="QDN1" s="404"/>
      <c r="QDO1" s="404"/>
      <c r="QDP1" s="404"/>
      <c r="QDQ1" s="404"/>
      <c r="QDR1" s="404"/>
      <c r="QDS1" s="404"/>
      <c r="QDT1" s="404"/>
      <c r="QDU1" s="404"/>
      <c r="QDV1" s="404"/>
      <c r="QDW1" s="404"/>
      <c r="QDX1" s="404"/>
      <c r="QDY1" s="404"/>
      <c r="QDZ1" s="404"/>
      <c r="QEA1" s="404"/>
      <c r="QEB1" s="404"/>
      <c r="QEC1" s="404"/>
      <c r="QED1" s="404"/>
      <c r="QEE1" s="404"/>
      <c r="QEF1" s="404"/>
      <c r="QEG1" s="404"/>
      <c r="QEH1" s="404"/>
      <c r="QEI1" s="404"/>
      <c r="QEJ1" s="404"/>
      <c r="QEK1" s="404"/>
      <c r="QEL1" s="404"/>
      <c r="QEM1" s="404"/>
      <c r="QEN1" s="404"/>
      <c r="QEO1" s="404"/>
      <c r="QEP1" s="404"/>
      <c r="QEQ1" s="404"/>
      <c r="QER1" s="404"/>
      <c r="QES1" s="404"/>
      <c r="QET1" s="404"/>
      <c r="QEU1" s="404"/>
      <c r="QEV1" s="404"/>
      <c r="QEW1" s="404"/>
      <c r="QEX1" s="404"/>
      <c r="QEY1" s="404"/>
      <c r="QEZ1" s="404"/>
      <c r="QFA1" s="404"/>
      <c r="QFB1" s="404"/>
      <c r="QFC1" s="404"/>
      <c r="QFD1" s="404"/>
      <c r="QFE1" s="404"/>
      <c r="QFF1" s="404"/>
      <c r="QFG1" s="404"/>
      <c r="QFH1" s="404"/>
      <c r="QFI1" s="404"/>
      <c r="QFJ1" s="404"/>
      <c r="QFK1" s="404"/>
      <c r="QFL1" s="404"/>
      <c r="QFM1" s="404"/>
      <c r="QFN1" s="404"/>
      <c r="QFO1" s="404"/>
      <c r="QFP1" s="404"/>
      <c r="QFQ1" s="404"/>
      <c r="QFR1" s="404"/>
      <c r="QFS1" s="404"/>
      <c r="QFT1" s="404"/>
      <c r="QFU1" s="404"/>
      <c r="QFV1" s="404"/>
      <c r="QFW1" s="404"/>
      <c r="QFX1" s="404"/>
      <c r="QFY1" s="404"/>
      <c r="QFZ1" s="404"/>
      <c r="QGA1" s="404"/>
      <c r="QGB1" s="404"/>
      <c r="QGC1" s="404"/>
      <c r="QGD1" s="404"/>
      <c r="QGE1" s="404"/>
      <c r="QGF1" s="404"/>
      <c r="QGG1" s="404"/>
      <c r="QGH1" s="404"/>
      <c r="QGI1" s="404"/>
      <c r="QGJ1" s="404"/>
      <c r="QGK1" s="404"/>
      <c r="QGL1" s="404"/>
      <c r="QGM1" s="404"/>
      <c r="QGN1" s="404"/>
      <c r="QGO1" s="404"/>
      <c r="QGP1" s="404"/>
      <c r="QGQ1" s="404"/>
      <c r="QGR1" s="404"/>
      <c r="QGS1" s="404"/>
      <c r="QGT1" s="404"/>
      <c r="QGU1" s="404"/>
      <c r="QGV1" s="404"/>
      <c r="QGW1" s="404"/>
      <c r="QGX1" s="404"/>
      <c r="QGY1" s="404"/>
      <c r="QGZ1" s="404"/>
      <c r="QHA1" s="404"/>
      <c r="QHB1" s="404"/>
      <c r="QHC1" s="404"/>
      <c r="QHD1" s="404"/>
      <c r="QHE1" s="404"/>
      <c r="QHF1" s="404"/>
      <c r="QHG1" s="404"/>
      <c r="QHH1" s="404"/>
      <c r="QHI1" s="404"/>
      <c r="QHJ1" s="404"/>
      <c r="QHK1" s="404"/>
      <c r="QHL1" s="404"/>
      <c r="QHM1" s="404"/>
      <c r="QHN1" s="404"/>
      <c r="QHO1" s="404"/>
      <c r="QHP1" s="404"/>
      <c r="QHQ1" s="404"/>
      <c r="QHR1" s="404"/>
      <c r="QHS1" s="404"/>
      <c r="QHT1" s="404"/>
      <c r="QHU1" s="404"/>
      <c r="QHV1" s="404"/>
      <c r="QHW1" s="404"/>
      <c r="QHX1" s="404"/>
      <c r="QHY1" s="404"/>
      <c r="QHZ1" s="404"/>
      <c r="QIA1" s="404"/>
      <c r="QIB1" s="404"/>
      <c r="QIC1" s="404"/>
      <c r="QID1" s="404"/>
      <c r="QIE1" s="404"/>
      <c r="QIF1" s="404"/>
      <c r="QIG1" s="404"/>
      <c r="QIH1" s="404"/>
      <c r="QII1" s="404"/>
      <c r="QIJ1" s="404"/>
      <c r="QIK1" s="404"/>
      <c r="QIL1" s="404"/>
      <c r="QIM1" s="404"/>
      <c r="QIN1" s="404"/>
      <c r="QIO1" s="404"/>
      <c r="QIP1" s="404"/>
      <c r="QIQ1" s="404"/>
      <c r="QIR1" s="404"/>
      <c r="QIS1" s="404"/>
      <c r="QIT1" s="404"/>
      <c r="QIU1" s="404"/>
      <c r="QIV1" s="404"/>
      <c r="QIW1" s="404"/>
      <c r="QIX1" s="404"/>
      <c r="QIY1" s="404"/>
      <c r="QIZ1" s="404"/>
      <c r="QJA1" s="404"/>
      <c r="QJB1" s="404"/>
      <c r="QJC1" s="404"/>
      <c r="QJD1" s="404"/>
      <c r="QJE1" s="404"/>
      <c r="QJF1" s="404"/>
      <c r="QJG1" s="404"/>
      <c r="QJH1" s="404"/>
      <c r="QJI1" s="404"/>
      <c r="QJJ1" s="404"/>
      <c r="QJK1" s="404"/>
      <c r="QJL1" s="404"/>
      <c r="QJM1" s="404"/>
      <c r="QJN1" s="404"/>
      <c r="QJO1" s="404"/>
      <c r="QJP1" s="404"/>
      <c r="QJQ1" s="404"/>
      <c r="QJR1" s="404"/>
      <c r="QJS1" s="404"/>
      <c r="QJT1" s="404"/>
      <c r="QJU1" s="404"/>
      <c r="QJV1" s="404"/>
      <c r="QJW1" s="404"/>
      <c r="QJX1" s="404"/>
      <c r="QJY1" s="404"/>
      <c r="QJZ1" s="404"/>
      <c r="QKA1" s="404"/>
      <c r="QKB1" s="404"/>
      <c r="QKC1" s="404"/>
      <c r="QKD1" s="404"/>
      <c r="QKE1" s="404"/>
      <c r="QKF1" s="404"/>
      <c r="QKG1" s="404"/>
      <c r="QKH1" s="404"/>
      <c r="QKI1" s="404"/>
      <c r="QKJ1" s="404"/>
      <c r="QKK1" s="404"/>
      <c r="QKL1" s="404"/>
      <c r="QKM1" s="404"/>
      <c r="QKN1" s="404"/>
      <c r="QKO1" s="404"/>
      <c r="QKP1" s="404"/>
      <c r="QKQ1" s="404"/>
      <c r="QKR1" s="404"/>
      <c r="QKS1" s="404"/>
      <c r="QKT1" s="404"/>
      <c r="QKU1" s="404"/>
      <c r="QKV1" s="404"/>
      <c r="QKW1" s="404"/>
      <c r="QKX1" s="404"/>
      <c r="QKY1" s="404"/>
      <c r="QKZ1" s="404"/>
      <c r="QLA1" s="404"/>
      <c r="QLB1" s="404"/>
      <c r="QLC1" s="404"/>
      <c r="QLD1" s="404"/>
      <c r="QLE1" s="404"/>
      <c r="QLF1" s="404"/>
      <c r="QLG1" s="404"/>
      <c r="QLH1" s="404"/>
      <c r="QLI1" s="404"/>
      <c r="QLJ1" s="404"/>
      <c r="QLK1" s="404"/>
      <c r="QLL1" s="404"/>
      <c r="QLM1" s="404"/>
      <c r="QLN1" s="404"/>
      <c r="QLO1" s="404"/>
      <c r="QLP1" s="404"/>
      <c r="QLQ1" s="404"/>
      <c r="QLR1" s="404"/>
      <c r="QLS1" s="404"/>
      <c r="QLT1" s="404"/>
      <c r="QLU1" s="404"/>
      <c r="QLV1" s="404"/>
      <c r="QLW1" s="404"/>
      <c r="QLX1" s="404"/>
      <c r="QLY1" s="404"/>
      <c r="QLZ1" s="404"/>
      <c r="QMA1" s="404"/>
      <c r="QMB1" s="404"/>
      <c r="QMC1" s="404"/>
      <c r="QMD1" s="404"/>
      <c r="QME1" s="404"/>
      <c r="QMF1" s="404"/>
      <c r="QMG1" s="404"/>
      <c r="QMH1" s="404"/>
      <c r="QMI1" s="404"/>
      <c r="QMJ1" s="404"/>
      <c r="QMK1" s="404"/>
      <c r="QML1" s="404"/>
      <c r="QMM1" s="404"/>
      <c r="QMN1" s="404"/>
      <c r="QMO1" s="404"/>
      <c r="QMP1" s="404"/>
      <c r="QMQ1" s="404"/>
      <c r="QMR1" s="404"/>
      <c r="QMS1" s="404"/>
      <c r="QMT1" s="404"/>
      <c r="QMU1" s="404"/>
      <c r="QMV1" s="404"/>
      <c r="QMW1" s="404"/>
      <c r="QMX1" s="404"/>
      <c r="QMY1" s="404"/>
      <c r="QMZ1" s="404"/>
      <c r="QNA1" s="404"/>
      <c r="QNB1" s="404"/>
      <c r="QNC1" s="404"/>
      <c r="QND1" s="404"/>
      <c r="QNE1" s="404"/>
      <c r="QNF1" s="404"/>
      <c r="QNG1" s="404"/>
      <c r="QNH1" s="404"/>
      <c r="QNI1" s="404"/>
      <c r="QNJ1" s="404"/>
      <c r="QNK1" s="404"/>
      <c r="QNL1" s="404"/>
      <c r="QNM1" s="404"/>
      <c r="QNN1" s="404"/>
      <c r="QNO1" s="404"/>
      <c r="QNP1" s="404"/>
      <c r="QNQ1" s="404"/>
      <c r="QNR1" s="404"/>
      <c r="QNS1" s="404"/>
      <c r="QNT1" s="404"/>
      <c r="QNU1" s="404"/>
      <c r="QNV1" s="404"/>
      <c r="QNW1" s="404"/>
      <c r="QNX1" s="404"/>
      <c r="QNY1" s="404"/>
      <c r="QNZ1" s="404"/>
      <c r="QOA1" s="404"/>
      <c r="QOB1" s="404"/>
      <c r="QOC1" s="404"/>
      <c r="QOD1" s="404"/>
      <c r="QOE1" s="404"/>
      <c r="QOF1" s="404"/>
      <c r="QOG1" s="404"/>
      <c r="QOH1" s="404"/>
      <c r="QOI1" s="404"/>
      <c r="QOJ1" s="404"/>
      <c r="QOK1" s="404"/>
      <c r="QOL1" s="404"/>
      <c r="QOM1" s="404"/>
      <c r="QON1" s="404"/>
      <c r="QOO1" s="404"/>
      <c r="QOP1" s="404"/>
      <c r="QOQ1" s="404"/>
      <c r="QOR1" s="404"/>
      <c r="QOS1" s="404"/>
      <c r="QOT1" s="404"/>
      <c r="QOU1" s="404"/>
      <c r="QOV1" s="404"/>
      <c r="QOW1" s="404"/>
      <c r="QOX1" s="404"/>
      <c r="QOY1" s="404"/>
      <c r="QOZ1" s="404"/>
      <c r="QPA1" s="404"/>
      <c r="QPB1" s="404"/>
      <c r="QPC1" s="404"/>
      <c r="QPD1" s="404"/>
      <c r="QPE1" s="404"/>
      <c r="QPF1" s="404"/>
      <c r="QPG1" s="404"/>
      <c r="QPH1" s="404"/>
      <c r="QPI1" s="404"/>
      <c r="QPJ1" s="404"/>
      <c r="QPK1" s="404"/>
      <c r="QPL1" s="404"/>
      <c r="QPM1" s="404"/>
      <c r="QPN1" s="404"/>
      <c r="QPO1" s="404"/>
      <c r="QPP1" s="404"/>
      <c r="QPQ1" s="404"/>
      <c r="QPR1" s="404"/>
      <c r="QPS1" s="404"/>
      <c r="QPT1" s="404"/>
      <c r="QPU1" s="404"/>
      <c r="QPV1" s="404"/>
      <c r="QPW1" s="404"/>
      <c r="QPX1" s="404"/>
      <c r="QPY1" s="404"/>
      <c r="QPZ1" s="404"/>
      <c r="QQA1" s="404"/>
      <c r="QQB1" s="404"/>
      <c r="QQC1" s="404"/>
      <c r="QQD1" s="404"/>
      <c r="QQE1" s="404"/>
      <c r="QQF1" s="404"/>
      <c r="QQG1" s="404"/>
      <c r="QQH1" s="404"/>
      <c r="QQI1" s="404"/>
      <c r="QQJ1" s="404"/>
      <c r="QQK1" s="404"/>
      <c r="QQL1" s="404"/>
      <c r="QQM1" s="404"/>
      <c r="QQN1" s="404"/>
      <c r="QQO1" s="404"/>
      <c r="QQP1" s="404"/>
      <c r="QQQ1" s="404"/>
      <c r="QQR1" s="404"/>
      <c r="QQS1" s="404"/>
      <c r="QQT1" s="404"/>
      <c r="QQU1" s="404"/>
      <c r="QQV1" s="404"/>
      <c r="QQW1" s="404"/>
      <c r="QQX1" s="404"/>
      <c r="QQY1" s="404"/>
      <c r="QQZ1" s="404"/>
      <c r="QRA1" s="404"/>
      <c r="QRB1" s="404"/>
      <c r="QRC1" s="404"/>
      <c r="QRD1" s="404"/>
      <c r="QRE1" s="404"/>
      <c r="QRF1" s="404"/>
      <c r="QRG1" s="404"/>
      <c r="QRH1" s="404"/>
      <c r="QRI1" s="404"/>
      <c r="QRJ1" s="404"/>
      <c r="QRK1" s="404"/>
      <c r="QRL1" s="404"/>
      <c r="QRM1" s="404"/>
      <c r="QRN1" s="404"/>
      <c r="QRO1" s="404"/>
      <c r="QRP1" s="404"/>
      <c r="QRQ1" s="404"/>
      <c r="QRR1" s="404"/>
      <c r="QRS1" s="404"/>
      <c r="QRT1" s="404"/>
      <c r="QRU1" s="404"/>
      <c r="QRV1" s="404"/>
      <c r="QRW1" s="404"/>
      <c r="QRX1" s="404"/>
      <c r="QRY1" s="404"/>
      <c r="QRZ1" s="404"/>
      <c r="QSA1" s="404"/>
      <c r="QSB1" s="404"/>
      <c r="QSC1" s="404"/>
      <c r="QSD1" s="404"/>
      <c r="QSE1" s="404"/>
      <c r="QSF1" s="404"/>
      <c r="QSG1" s="404"/>
      <c r="QSH1" s="404"/>
      <c r="QSI1" s="404"/>
      <c r="QSJ1" s="404"/>
      <c r="QSK1" s="404"/>
      <c r="QSL1" s="404"/>
      <c r="QSM1" s="404"/>
      <c r="QSN1" s="404"/>
      <c r="QSO1" s="404"/>
      <c r="QSP1" s="404"/>
      <c r="QSQ1" s="404"/>
      <c r="QSR1" s="404"/>
      <c r="QSS1" s="404"/>
      <c r="QST1" s="404"/>
      <c r="QSU1" s="404"/>
      <c r="QSV1" s="404"/>
      <c r="QSW1" s="404"/>
      <c r="QSX1" s="404"/>
      <c r="QSY1" s="404"/>
      <c r="QSZ1" s="404"/>
      <c r="QTA1" s="404"/>
      <c r="QTB1" s="404"/>
      <c r="QTC1" s="404"/>
      <c r="QTD1" s="404"/>
      <c r="QTE1" s="404"/>
      <c r="QTF1" s="404"/>
      <c r="QTG1" s="404"/>
      <c r="QTH1" s="404"/>
      <c r="QTI1" s="404"/>
      <c r="QTJ1" s="404"/>
      <c r="QTK1" s="404"/>
      <c r="QTL1" s="404"/>
      <c r="QTM1" s="404"/>
      <c r="QTN1" s="404"/>
      <c r="QTO1" s="404"/>
      <c r="QTP1" s="404"/>
      <c r="QTQ1" s="404"/>
      <c r="QTR1" s="404"/>
      <c r="QTS1" s="404"/>
      <c r="QTT1" s="404"/>
      <c r="QTU1" s="404"/>
      <c r="QTV1" s="404"/>
      <c r="QTW1" s="404"/>
      <c r="QTX1" s="404"/>
      <c r="QTY1" s="404"/>
      <c r="QTZ1" s="404"/>
      <c r="QUA1" s="404"/>
      <c r="QUB1" s="404"/>
      <c r="QUC1" s="404"/>
      <c r="QUD1" s="404"/>
      <c r="QUE1" s="404"/>
      <c r="QUF1" s="404"/>
      <c r="QUG1" s="404"/>
      <c r="QUH1" s="404"/>
      <c r="QUI1" s="404"/>
      <c r="QUJ1" s="404"/>
      <c r="QUK1" s="404"/>
      <c r="QUL1" s="404"/>
      <c r="QUM1" s="404"/>
      <c r="QUN1" s="404"/>
      <c r="QUO1" s="404"/>
      <c r="QUP1" s="404"/>
      <c r="QUQ1" s="404"/>
      <c r="QUR1" s="404"/>
      <c r="QUS1" s="404"/>
      <c r="QUT1" s="404"/>
      <c r="QUU1" s="404"/>
      <c r="QUV1" s="404"/>
      <c r="QUW1" s="404"/>
      <c r="QUX1" s="404"/>
      <c r="QUY1" s="404"/>
      <c r="QUZ1" s="404"/>
      <c r="QVA1" s="404"/>
      <c r="QVB1" s="404"/>
      <c r="QVC1" s="404"/>
      <c r="QVD1" s="404"/>
      <c r="QVE1" s="404"/>
      <c r="QVF1" s="404"/>
      <c r="QVG1" s="404"/>
      <c r="QVH1" s="404"/>
      <c r="QVI1" s="404"/>
      <c r="QVJ1" s="404"/>
      <c r="QVK1" s="404"/>
      <c r="QVL1" s="404"/>
      <c r="QVM1" s="404"/>
      <c r="QVN1" s="404"/>
      <c r="QVO1" s="404"/>
      <c r="QVP1" s="404"/>
      <c r="QVQ1" s="404"/>
      <c r="QVR1" s="404"/>
      <c r="QVS1" s="404"/>
      <c r="QVT1" s="404"/>
      <c r="QVU1" s="404"/>
      <c r="QVV1" s="404"/>
      <c r="QVW1" s="404"/>
      <c r="QVX1" s="404"/>
      <c r="QVY1" s="404"/>
      <c r="QVZ1" s="404"/>
      <c r="QWA1" s="404"/>
      <c r="QWB1" s="404"/>
      <c r="QWC1" s="404"/>
      <c r="QWD1" s="404"/>
      <c r="QWE1" s="404"/>
      <c r="QWF1" s="404"/>
      <c r="QWG1" s="404"/>
      <c r="QWH1" s="404"/>
      <c r="QWI1" s="404"/>
      <c r="QWJ1" s="404"/>
      <c r="QWK1" s="404"/>
      <c r="QWL1" s="404"/>
      <c r="QWM1" s="404"/>
      <c r="QWN1" s="404"/>
      <c r="QWO1" s="404"/>
      <c r="QWP1" s="404"/>
      <c r="QWQ1" s="404"/>
      <c r="QWR1" s="404"/>
      <c r="QWS1" s="404"/>
      <c r="QWT1" s="404"/>
      <c r="QWU1" s="404"/>
      <c r="QWV1" s="404"/>
      <c r="QWW1" s="404"/>
      <c r="QWX1" s="404"/>
      <c r="QWY1" s="404"/>
      <c r="QWZ1" s="404"/>
      <c r="QXA1" s="404"/>
      <c r="QXB1" s="404"/>
      <c r="QXC1" s="404"/>
      <c r="QXD1" s="404"/>
      <c r="QXE1" s="404"/>
      <c r="QXF1" s="404"/>
      <c r="QXG1" s="404"/>
      <c r="QXH1" s="404"/>
      <c r="QXI1" s="404"/>
      <c r="QXJ1" s="404"/>
      <c r="QXK1" s="404"/>
      <c r="QXL1" s="404"/>
      <c r="QXM1" s="404"/>
      <c r="QXN1" s="404"/>
      <c r="QXO1" s="404"/>
      <c r="QXP1" s="404"/>
      <c r="QXQ1" s="404"/>
      <c r="QXR1" s="404"/>
      <c r="QXS1" s="404"/>
      <c r="QXT1" s="404"/>
      <c r="QXU1" s="404"/>
      <c r="QXV1" s="404"/>
      <c r="QXW1" s="404"/>
      <c r="QXX1" s="404"/>
      <c r="QXY1" s="404"/>
      <c r="QXZ1" s="404"/>
      <c r="QYA1" s="404"/>
      <c r="QYB1" s="404"/>
      <c r="QYC1" s="404"/>
      <c r="QYD1" s="404"/>
      <c r="QYE1" s="404"/>
      <c r="QYF1" s="404"/>
      <c r="QYG1" s="404"/>
      <c r="QYH1" s="404"/>
      <c r="QYI1" s="404"/>
      <c r="QYJ1" s="404"/>
      <c r="QYK1" s="404"/>
      <c r="QYL1" s="404"/>
      <c r="QYM1" s="404"/>
      <c r="QYN1" s="404"/>
      <c r="QYO1" s="404"/>
      <c r="QYP1" s="404"/>
      <c r="QYQ1" s="404"/>
      <c r="QYR1" s="404"/>
      <c r="QYS1" s="404"/>
      <c r="QYT1" s="404"/>
      <c r="QYU1" s="404"/>
      <c r="QYV1" s="404"/>
      <c r="QYW1" s="404"/>
      <c r="QYX1" s="404"/>
      <c r="QYY1" s="404"/>
      <c r="QYZ1" s="404"/>
      <c r="QZA1" s="404"/>
      <c r="QZB1" s="404"/>
      <c r="QZC1" s="404"/>
      <c r="QZD1" s="404"/>
      <c r="QZE1" s="404"/>
      <c r="QZF1" s="404"/>
      <c r="QZG1" s="404"/>
      <c r="QZH1" s="404"/>
      <c r="QZI1" s="404"/>
      <c r="QZJ1" s="404"/>
      <c r="QZK1" s="404"/>
      <c r="QZL1" s="404"/>
      <c r="QZM1" s="404"/>
      <c r="QZN1" s="404"/>
      <c r="QZO1" s="404"/>
      <c r="QZP1" s="404"/>
      <c r="QZQ1" s="404"/>
      <c r="QZR1" s="404"/>
      <c r="QZS1" s="404"/>
      <c r="QZT1" s="404"/>
      <c r="QZU1" s="404"/>
      <c r="QZV1" s="404"/>
      <c r="QZW1" s="404"/>
      <c r="QZX1" s="404"/>
      <c r="QZY1" s="404"/>
      <c r="QZZ1" s="404"/>
      <c r="RAA1" s="404"/>
      <c r="RAB1" s="404"/>
      <c r="RAC1" s="404"/>
      <c r="RAD1" s="404"/>
      <c r="RAE1" s="404"/>
      <c r="RAF1" s="404"/>
      <c r="RAG1" s="404"/>
      <c r="RAH1" s="404"/>
      <c r="RAI1" s="404"/>
      <c r="RAJ1" s="404"/>
      <c r="RAK1" s="404"/>
      <c r="RAL1" s="404"/>
      <c r="RAM1" s="404"/>
      <c r="RAN1" s="404"/>
      <c r="RAO1" s="404"/>
      <c r="RAP1" s="404"/>
      <c r="RAQ1" s="404"/>
      <c r="RAR1" s="404"/>
      <c r="RAS1" s="404"/>
      <c r="RAT1" s="404"/>
      <c r="RAU1" s="404"/>
      <c r="RAV1" s="404"/>
      <c r="RAW1" s="404"/>
      <c r="RAX1" s="404"/>
      <c r="RAY1" s="404"/>
      <c r="RAZ1" s="404"/>
      <c r="RBA1" s="404"/>
      <c r="RBB1" s="404"/>
      <c r="RBC1" s="404"/>
      <c r="RBD1" s="404"/>
      <c r="RBE1" s="404"/>
      <c r="RBF1" s="404"/>
      <c r="RBG1" s="404"/>
      <c r="RBH1" s="404"/>
      <c r="RBI1" s="404"/>
      <c r="RBJ1" s="404"/>
      <c r="RBK1" s="404"/>
      <c r="RBL1" s="404"/>
      <c r="RBM1" s="404"/>
      <c r="RBN1" s="404"/>
      <c r="RBO1" s="404"/>
      <c r="RBP1" s="404"/>
      <c r="RBQ1" s="404"/>
      <c r="RBR1" s="404"/>
      <c r="RBS1" s="404"/>
      <c r="RBT1" s="404"/>
      <c r="RBU1" s="404"/>
      <c r="RBV1" s="404"/>
      <c r="RBW1" s="404"/>
      <c r="RBX1" s="404"/>
      <c r="RBY1" s="404"/>
      <c r="RBZ1" s="404"/>
      <c r="RCA1" s="404"/>
      <c r="RCB1" s="404"/>
      <c r="RCC1" s="404"/>
      <c r="RCD1" s="404"/>
      <c r="RCE1" s="404"/>
      <c r="RCF1" s="404"/>
      <c r="RCG1" s="404"/>
      <c r="RCH1" s="404"/>
      <c r="RCI1" s="404"/>
      <c r="RCJ1" s="404"/>
      <c r="RCK1" s="404"/>
      <c r="RCL1" s="404"/>
      <c r="RCM1" s="404"/>
      <c r="RCN1" s="404"/>
      <c r="RCO1" s="404"/>
      <c r="RCP1" s="404"/>
      <c r="RCQ1" s="404"/>
      <c r="RCR1" s="404"/>
      <c r="RCS1" s="404"/>
      <c r="RCT1" s="404"/>
      <c r="RCU1" s="404"/>
      <c r="RCV1" s="404"/>
      <c r="RCW1" s="404"/>
      <c r="RCX1" s="404"/>
      <c r="RCY1" s="404"/>
      <c r="RCZ1" s="404"/>
      <c r="RDA1" s="404"/>
      <c r="RDB1" s="404"/>
      <c r="RDC1" s="404"/>
      <c r="RDD1" s="404"/>
      <c r="RDE1" s="404"/>
      <c r="RDF1" s="404"/>
      <c r="RDG1" s="404"/>
      <c r="RDH1" s="404"/>
      <c r="RDI1" s="404"/>
      <c r="RDJ1" s="404"/>
      <c r="RDK1" s="404"/>
      <c r="RDL1" s="404"/>
      <c r="RDM1" s="404"/>
      <c r="RDN1" s="404"/>
      <c r="RDO1" s="404"/>
      <c r="RDP1" s="404"/>
      <c r="RDQ1" s="404"/>
      <c r="RDR1" s="404"/>
      <c r="RDS1" s="404"/>
      <c r="RDT1" s="404"/>
      <c r="RDU1" s="404"/>
      <c r="RDV1" s="404"/>
      <c r="RDW1" s="404"/>
      <c r="RDX1" s="404"/>
      <c r="RDY1" s="404"/>
      <c r="RDZ1" s="404"/>
      <c r="REA1" s="404"/>
      <c r="REB1" s="404"/>
      <c r="REC1" s="404"/>
      <c r="RED1" s="404"/>
      <c r="REE1" s="404"/>
      <c r="REF1" s="404"/>
      <c r="REG1" s="404"/>
      <c r="REH1" s="404"/>
      <c r="REI1" s="404"/>
      <c r="REJ1" s="404"/>
      <c r="REK1" s="404"/>
      <c r="REL1" s="404"/>
      <c r="REM1" s="404"/>
      <c r="REN1" s="404"/>
      <c r="REO1" s="404"/>
      <c r="REP1" s="404"/>
      <c r="REQ1" s="404"/>
      <c r="RER1" s="404"/>
      <c r="RES1" s="404"/>
      <c r="RET1" s="404"/>
      <c r="REU1" s="404"/>
      <c r="REV1" s="404"/>
      <c r="REW1" s="404"/>
      <c r="REX1" s="404"/>
      <c r="REY1" s="404"/>
      <c r="REZ1" s="404"/>
      <c r="RFA1" s="404"/>
      <c r="RFB1" s="404"/>
      <c r="RFC1" s="404"/>
      <c r="RFD1" s="404"/>
      <c r="RFE1" s="404"/>
      <c r="RFF1" s="404"/>
      <c r="RFG1" s="404"/>
      <c r="RFH1" s="404"/>
      <c r="RFI1" s="404"/>
      <c r="RFJ1" s="404"/>
      <c r="RFK1" s="404"/>
      <c r="RFL1" s="404"/>
      <c r="RFM1" s="404"/>
      <c r="RFN1" s="404"/>
      <c r="RFO1" s="404"/>
      <c r="RFP1" s="404"/>
      <c r="RFQ1" s="404"/>
      <c r="RFR1" s="404"/>
      <c r="RFS1" s="404"/>
      <c r="RFT1" s="404"/>
      <c r="RFU1" s="404"/>
      <c r="RFV1" s="404"/>
      <c r="RFW1" s="404"/>
      <c r="RFX1" s="404"/>
      <c r="RFY1" s="404"/>
      <c r="RFZ1" s="404"/>
      <c r="RGA1" s="404"/>
      <c r="RGB1" s="404"/>
      <c r="RGC1" s="404"/>
      <c r="RGD1" s="404"/>
      <c r="RGE1" s="404"/>
      <c r="RGF1" s="404"/>
      <c r="RGG1" s="404"/>
      <c r="RGH1" s="404"/>
      <c r="RGI1" s="404"/>
      <c r="RGJ1" s="404"/>
      <c r="RGK1" s="404"/>
      <c r="RGL1" s="404"/>
      <c r="RGM1" s="404"/>
      <c r="RGN1" s="404"/>
      <c r="RGO1" s="404"/>
      <c r="RGP1" s="404"/>
      <c r="RGQ1" s="404"/>
      <c r="RGR1" s="404"/>
      <c r="RGS1" s="404"/>
      <c r="RGT1" s="404"/>
      <c r="RGU1" s="404"/>
      <c r="RGV1" s="404"/>
      <c r="RGW1" s="404"/>
      <c r="RGX1" s="404"/>
      <c r="RGY1" s="404"/>
      <c r="RGZ1" s="404"/>
      <c r="RHA1" s="404"/>
      <c r="RHB1" s="404"/>
      <c r="RHC1" s="404"/>
      <c r="RHD1" s="404"/>
      <c r="RHE1" s="404"/>
      <c r="RHF1" s="404"/>
      <c r="RHG1" s="404"/>
      <c r="RHH1" s="404"/>
      <c r="RHI1" s="404"/>
      <c r="RHJ1" s="404"/>
      <c r="RHK1" s="404"/>
      <c r="RHL1" s="404"/>
      <c r="RHM1" s="404"/>
      <c r="RHN1" s="404"/>
      <c r="RHO1" s="404"/>
      <c r="RHP1" s="404"/>
      <c r="RHQ1" s="404"/>
      <c r="RHR1" s="404"/>
      <c r="RHS1" s="404"/>
      <c r="RHT1" s="404"/>
      <c r="RHU1" s="404"/>
      <c r="RHV1" s="404"/>
      <c r="RHW1" s="404"/>
      <c r="RHX1" s="404"/>
      <c r="RHY1" s="404"/>
      <c r="RHZ1" s="404"/>
      <c r="RIA1" s="404"/>
      <c r="RIB1" s="404"/>
      <c r="RIC1" s="404"/>
      <c r="RID1" s="404"/>
      <c r="RIE1" s="404"/>
      <c r="RIF1" s="404"/>
      <c r="RIG1" s="404"/>
      <c r="RIH1" s="404"/>
      <c r="RII1" s="404"/>
      <c r="RIJ1" s="404"/>
      <c r="RIK1" s="404"/>
      <c r="RIL1" s="404"/>
      <c r="RIM1" s="404"/>
      <c r="RIN1" s="404"/>
      <c r="RIO1" s="404"/>
      <c r="RIP1" s="404"/>
      <c r="RIQ1" s="404"/>
      <c r="RIR1" s="404"/>
      <c r="RIS1" s="404"/>
      <c r="RIT1" s="404"/>
      <c r="RIU1" s="404"/>
      <c r="RIV1" s="404"/>
      <c r="RIW1" s="404"/>
      <c r="RIX1" s="404"/>
      <c r="RIY1" s="404"/>
      <c r="RIZ1" s="404"/>
      <c r="RJA1" s="404"/>
      <c r="RJB1" s="404"/>
      <c r="RJC1" s="404"/>
      <c r="RJD1" s="404"/>
      <c r="RJE1" s="404"/>
      <c r="RJF1" s="404"/>
      <c r="RJG1" s="404"/>
      <c r="RJH1" s="404"/>
      <c r="RJI1" s="404"/>
      <c r="RJJ1" s="404"/>
      <c r="RJK1" s="404"/>
      <c r="RJL1" s="404"/>
      <c r="RJM1" s="404"/>
      <c r="RJN1" s="404"/>
      <c r="RJO1" s="404"/>
      <c r="RJP1" s="404"/>
      <c r="RJQ1" s="404"/>
      <c r="RJR1" s="404"/>
      <c r="RJS1" s="404"/>
      <c r="RJT1" s="404"/>
      <c r="RJU1" s="404"/>
      <c r="RJV1" s="404"/>
      <c r="RJW1" s="404"/>
      <c r="RJX1" s="404"/>
      <c r="RJY1" s="404"/>
      <c r="RJZ1" s="404"/>
      <c r="RKA1" s="404"/>
      <c r="RKB1" s="404"/>
      <c r="RKC1" s="404"/>
      <c r="RKD1" s="404"/>
      <c r="RKE1" s="404"/>
      <c r="RKF1" s="404"/>
      <c r="RKG1" s="404"/>
      <c r="RKH1" s="404"/>
      <c r="RKI1" s="404"/>
      <c r="RKJ1" s="404"/>
      <c r="RKK1" s="404"/>
      <c r="RKL1" s="404"/>
      <c r="RKM1" s="404"/>
      <c r="RKN1" s="404"/>
      <c r="RKO1" s="404"/>
      <c r="RKP1" s="404"/>
      <c r="RKQ1" s="404"/>
      <c r="RKR1" s="404"/>
      <c r="RKS1" s="404"/>
      <c r="RKT1" s="404"/>
      <c r="RKU1" s="404"/>
      <c r="RKV1" s="404"/>
      <c r="RKW1" s="404"/>
      <c r="RKX1" s="404"/>
      <c r="RKY1" s="404"/>
      <c r="RKZ1" s="404"/>
      <c r="RLA1" s="404"/>
      <c r="RLB1" s="404"/>
      <c r="RLC1" s="404"/>
      <c r="RLD1" s="404"/>
      <c r="RLE1" s="404"/>
      <c r="RLF1" s="404"/>
      <c r="RLG1" s="404"/>
      <c r="RLH1" s="404"/>
      <c r="RLI1" s="404"/>
      <c r="RLJ1" s="404"/>
      <c r="RLK1" s="404"/>
      <c r="RLL1" s="404"/>
      <c r="RLM1" s="404"/>
      <c r="RLN1" s="404"/>
      <c r="RLO1" s="404"/>
      <c r="RLP1" s="404"/>
      <c r="RLQ1" s="404"/>
      <c r="RLR1" s="404"/>
      <c r="RLS1" s="404"/>
      <c r="RLT1" s="404"/>
      <c r="RLU1" s="404"/>
      <c r="RLV1" s="404"/>
      <c r="RLW1" s="404"/>
      <c r="RLX1" s="404"/>
      <c r="RLY1" s="404"/>
      <c r="RLZ1" s="404"/>
      <c r="RMA1" s="404"/>
      <c r="RMB1" s="404"/>
      <c r="RMC1" s="404"/>
      <c r="RMD1" s="404"/>
      <c r="RME1" s="404"/>
      <c r="RMF1" s="404"/>
      <c r="RMG1" s="404"/>
      <c r="RMH1" s="404"/>
      <c r="RMI1" s="404"/>
      <c r="RMJ1" s="404"/>
      <c r="RMK1" s="404"/>
      <c r="RML1" s="404"/>
      <c r="RMM1" s="404"/>
      <c r="RMN1" s="404"/>
      <c r="RMO1" s="404"/>
      <c r="RMP1" s="404"/>
      <c r="RMQ1" s="404"/>
      <c r="RMR1" s="404"/>
      <c r="RMS1" s="404"/>
      <c r="RMT1" s="404"/>
      <c r="RMU1" s="404"/>
      <c r="RMV1" s="404"/>
      <c r="RMW1" s="404"/>
      <c r="RMX1" s="404"/>
      <c r="RMY1" s="404"/>
      <c r="RMZ1" s="404"/>
      <c r="RNA1" s="404"/>
      <c r="RNB1" s="404"/>
      <c r="RNC1" s="404"/>
      <c r="RND1" s="404"/>
      <c r="RNE1" s="404"/>
      <c r="RNF1" s="404"/>
      <c r="RNG1" s="404"/>
      <c r="RNH1" s="404"/>
      <c r="RNI1" s="404"/>
      <c r="RNJ1" s="404"/>
      <c r="RNK1" s="404"/>
      <c r="RNL1" s="404"/>
      <c r="RNM1" s="404"/>
      <c r="RNN1" s="404"/>
      <c r="RNO1" s="404"/>
      <c r="RNP1" s="404"/>
      <c r="RNQ1" s="404"/>
      <c r="RNR1" s="404"/>
      <c r="RNS1" s="404"/>
      <c r="RNT1" s="404"/>
      <c r="RNU1" s="404"/>
      <c r="RNV1" s="404"/>
      <c r="RNW1" s="404"/>
      <c r="RNX1" s="404"/>
      <c r="RNY1" s="404"/>
      <c r="RNZ1" s="404"/>
      <c r="ROA1" s="404"/>
      <c r="ROB1" s="404"/>
      <c r="ROC1" s="404"/>
      <c r="ROD1" s="404"/>
      <c r="ROE1" s="404"/>
      <c r="ROF1" s="404"/>
      <c r="ROG1" s="404"/>
      <c r="ROH1" s="404"/>
      <c r="ROI1" s="404"/>
      <c r="ROJ1" s="404"/>
      <c r="ROK1" s="404"/>
      <c r="ROL1" s="404"/>
      <c r="ROM1" s="404"/>
      <c r="RON1" s="404"/>
      <c r="ROO1" s="404"/>
      <c r="ROP1" s="404"/>
      <c r="ROQ1" s="404"/>
      <c r="ROR1" s="404"/>
      <c r="ROS1" s="404"/>
      <c r="ROT1" s="404"/>
      <c r="ROU1" s="404"/>
      <c r="ROV1" s="404"/>
      <c r="ROW1" s="404"/>
      <c r="ROX1" s="404"/>
      <c r="ROY1" s="404"/>
      <c r="ROZ1" s="404"/>
      <c r="RPA1" s="404"/>
      <c r="RPB1" s="404"/>
      <c r="RPC1" s="404"/>
      <c r="RPD1" s="404"/>
      <c r="RPE1" s="404"/>
      <c r="RPF1" s="404"/>
      <c r="RPG1" s="404"/>
      <c r="RPH1" s="404"/>
      <c r="RPI1" s="404"/>
      <c r="RPJ1" s="404"/>
      <c r="RPK1" s="404"/>
      <c r="RPL1" s="404"/>
      <c r="RPM1" s="404"/>
      <c r="RPN1" s="404"/>
      <c r="RPO1" s="404"/>
      <c r="RPP1" s="404"/>
      <c r="RPQ1" s="404"/>
      <c r="RPR1" s="404"/>
      <c r="RPS1" s="404"/>
      <c r="RPT1" s="404"/>
      <c r="RPU1" s="404"/>
      <c r="RPV1" s="404"/>
      <c r="RPW1" s="404"/>
      <c r="RPX1" s="404"/>
      <c r="RPY1" s="404"/>
      <c r="RPZ1" s="404"/>
      <c r="RQA1" s="404"/>
      <c r="RQB1" s="404"/>
      <c r="RQC1" s="404"/>
      <c r="RQD1" s="404"/>
      <c r="RQE1" s="404"/>
      <c r="RQF1" s="404"/>
      <c r="RQG1" s="404"/>
      <c r="RQH1" s="404"/>
      <c r="RQI1" s="404"/>
      <c r="RQJ1" s="404"/>
      <c r="RQK1" s="404"/>
      <c r="RQL1" s="404"/>
      <c r="RQM1" s="404"/>
      <c r="RQN1" s="404"/>
      <c r="RQO1" s="404"/>
      <c r="RQP1" s="404"/>
      <c r="RQQ1" s="404"/>
      <c r="RQR1" s="404"/>
      <c r="RQS1" s="404"/>
      <c r="RQT1" s="404"/>
      <c r="RQU1" s="404"/>
      <c r="RQV1" s="404"/>
      <c r="RQW1" s="404"/>
      <c r="RQX1" s="404"/>
      <c r="RQY1" s="404"/>
      <c r="RQZ1" s="404"/>
      <c r="RRA1" s="404"/>
      <c r="RRB1" s="404"/>
      <c r="RRC1" s="404"/>
      <c r="RRD1" s="404"/>
      <c r="RRE1" s="404"/>
      <c r="RRF1" s="404"/>
      <c r="RRG1" s="404"/>
      <c r="RRH1" s="404"/>
      <c r="RRI1" s="404"/>
      <c r="RRJ1" s="404"/>
      <c r="RRK1" s="404"/>
      <c r="RRL1" s="404"/>
      <c r="RRM1" s="404"/>
      <c r="RRN1" s="404"/>
      <c r="RRO1" s="404"/>
      <c r="RRP1" s="404"/>
      <c r="RRQ1" s="404"/>
      <c r="RRR1" s="404"/>
      <c r="RRS1" s="404"/>
      <c r="RRT1" s="404"/>
      <c r="RRU1" s="404"/>
      <c r="RRV1" s="404"/>
      <c r="RRW1" s="404"/>
      <c r="RRX1" s="404"/>
      <c r="RRY1" s="404"/>
      <c r="RRZ1" s="404"/>
      <c r="RSA1" s="404"/>
      <c r="RSB1" s="404"/>
      <c r="RSC1" s="404"/>
      <c r="RSD1" s="404"/>
      <c r="RSE1" s="404"/>
      <c r="RSF1" s="404"/>
      <c r="RSG1" s="404"/>
      <c r="RSH1" s="404"/>
      <c r="RSI1" s="404"/>
      <c r="RSJ1" s="404"/>
      <c r="RSK1" s="404"/>
      <c r="RSL1" s="404"/>
      <c r="RSM1" s="404"/>
      <c r="RSN1" s="404"/>
      <c r="RSO1" s="404"/>
      <c r="RSP1" s="404"/>
      <c r="RSQ1" s="404"/>
      <c r="RSR1" s="404"/>
      <c r="RSS1" s="404"/>
      <c r="RST1" s="404"/>
      <c r="RSU1" s="404"/>
      <c r="RSV1" s="404"/>
      <c r="RSW1" s="404"/>
      <c r="RSX1" s="404"/>
      <c r="RSY1" s="404"/>
      <c r="RSZ1" s="404"/>
      <c r="RTA1" s="404"/>
      <c r="RTB1" s="404"/>
      <c r="RTC1" s="404"/>
      <c r="RTD1" s="404"/>
      <c r="RTE1" s="404"/>
      <c r="RTF1" s="404"/>
      <c r="RTG1" s="404"/>
      <c r="RTH1" s="404"/>
      <c r="RTI1" s="404"/>
      <c r="RTJ1" s="404"/>
      <c r="RTK1" s="404"/>
      <c r="RTL1" s="404"/>
      <c r="RTM1" s="404"/>
      <c r="RTN1" s="404"/>
      <c r="RTO1" s="404"/>
      <c r="RTP1" s="404"/>
      <c r="RTQ1" s="404"/>
      <c r="RTR1" s="404"/>
      <c r="RTS1" s="404"/>
      <c r="RTT1" s="404"/>
      <c r="RTU1" s="404"/>
      <c r="RTV1" s="404"/>
      <c r="RTW1" s="404"/>
      <c r="RTX1" s="404"/>
      <c r="RTY1" s="404"/>
      <c r="RTZ1" s="404"/>
      <c r="RUA1" s="404"/>
      <c r="RUB1" s="404"/>
      <c r="RUC1" s="404"/>
      <c r="RUD1" s="404"/>
      <c r="RUE1" s="404"/>
      <c r="RUF1" s="404"/>
      <c r="RUG1" s="404"/>
      <c r="RUH1" s="404"/>
      <c r="RUI1" s="404"/>
      <c r="RUJ1" s="404"/>
      <c r="RUK1" s="404"/>
      <c r="RUL1" s="404"/>
      <c r="RUM1" s="404"/>
      <c r="RUN1" s="404"/>
      <c r="RUO1" s="404"/>
      <c r="RUP1" s="404"/>
      <c r="RUQ1" s="404"/>
      <c r="RUR1" s="404"/>
      <c r="RUS1" s="404"/>
      <c r="RUT1" s="404"/>
      <c r="RUU1" s="404"/>
      <c r="RUV1" s="404"/>
      <c r="RUW1" s="404"/>
      <c r="RUX1" s="404"/>
      <c r="RUY1" s="404"/>
      <c r="RUZ1" s="404"/>
      <c r="RVA1" s="404"/>
      <c r="RVB1" s="404"/>
      <c r="RVC1" s="404"/>
      <c r="RVD1" s="404"/>
      <c r="RVE1" s="404"/>
      <c r="RVF1" s="404"/>
      <c r="RVG1" s="404"/>
      <c r="RVH1" s="404"/>
      <c r="RVI1" s="404"/>
      <c r="RVJ1" s="404"/>
      <c r="RVK1" s="404"/>
      <c r="RVL1" s="404"/>
      <c r="RVM1" s="404"/>
      <c r="RVN1" s="404"/>
      <c r="RVO1" s="404"/>
      <c r="RVP1" s="404"/>
      <c r="RVQ1" s="404"/>
      <c r="RVR1" s="404"/>
      <c r="RVS1" s="404"/>
      <c r="RVT1" s="404"/>
      <c r="RVU1" s="404"/>
      <c r="RVV1" s="404"/>
      <c r="RVW1" s="404"/>
      <c r="RVX1" s="404"/>
      <c r="RVY1" s="404"/>
      <c r="RVZ1" s="404"/>
      <c r="RWA1" s="404"/>
      <c r="RWB1" s="404"/>
      <c r="RWC1" s="404"/>
      <c r="RWD1" s="404"/>
      <c r="RWE1" s="404"/>
      <c r="RWF1" s="404"/>
      <c r="RWG1" s="404"/>
      <c r="RWH1" s="404"/>
      <c r="RWI1" s="404"/>
      <c r="RWJ1" s="404"/>
      <c r="RWK1" s="404"/>
      <c r="RWL1" s="404"/>
      <c r="RWM1" s="404"/>
      <c r="RWN1" s="404"/>
      <c r="RWO1" s="404"/>
      <c r="RWP1" s="404"/>
      <c r="RWQ1" s="404"/>
      <c r="RWR1" s="404"/>
      <c r="RWS1" s="404"/>
      <c r="RWT1" s="404"/>
      <c r="RWU1" s="404"/>
      <c r="RWV1" s="404"/>
      <c r="RWW1" s="404"/>
      <c r="RWX1" s="404"/>
      <c r="RWY1" s="404"/>
      <c r="RWZ1" s="404"/>
      <c r="RXA1" s="404"/>
      <c r="RXB1" s="404"/>
      <c r="RXC1" s="404"/>
      <c r="RXD1" s="404"/>
      <c r="RXE1" s="404"/>
      <c r="RXF1" s="404"/>
      <c r="RXG1" s="404"/>
      <c r="RXH1" s="404"/>
      <c r="RXI1" s="404"/>
      <c r="RXJ1" s="404"/>
      <c r="RXK1" s="404"/>
      <c r="RXL1" s="404"/>
      <c r="RXM1" s="404"/>
      <c r="RXN1" s="404"/>
      <c r="RXO1" s="404"/>
      <c r="RXP1" s="404"/>
      <c r="RXQ1" s="404"/>
      <c r="RXR1" s="404"/>
      <c r="RXS1" s="404"/>
      <c r="RXT1" s="404"/>
      <c r="RXU1" s="404"/>
      <c r="RXV1" s="404"/>
      <c r="RXW1" s="404"/>
      <c r="RXX1" s="404"/>
      <c r="RXY1" s="404"/>
      <c r="RXZ1" s="404"/>
      <c r="RYA1" s="404"/>
      <c r="RYB1" s="404"/>
      <c r="RYC1" s="404"/>
      <c r="RYD1" s="404"/>
      <c r="RYE1" s="404"/>
      <c r="RYF1" s="404"/>
      <c r="RYG1" s="404"/>
      <c r="RYH1" s="404"/>
      <c r="RYI1" s="404"/>
      <c r="RYJ1" s="404"/>
      <c r="RYK1" s="404"/>
      <c r="RYL1" s="404"/>
      <c r="RYM1" s="404"/>
      <c r="RYN1" s="404"/>
      <c r="RYO1" s="404"/>
      <c r="RYP1" s="404"/>
      <c r="RYQ1" s="404"/>
      <c r="RYR1" s="404"/>
      <c r="RYS1" s="404"/>
      <c r="RYT1" s="404"/>
      <c r="RYU1" s="404"/>
      <c r="RYV1" s="404"/>
      <c r="RYW1" s="404"/>
      <c r="RYX1" s="404"/>
      <c r="RYY1" s="404"/>
      <c r="RYZ1" s="404"/>
      <c r="RZA1" s="404"/>
      <c r="RZB1" s="404"/>
      <c r="RZC1" s="404"/>
      <c r="RZD1" s="404"/>
      <c r="RZE1" s="404"/>
      <c r="RZF1" s="404"/>
      <c r="RZG1" s="404"/>
      <c r="RZH1" s="404"/>
      <c r="RZI1" s="404"/>
      <c r="RZJ1" s="404"/>
      <c r="RZK1" s="404"/>
      <c r="RZL1" s="404"/>
      <c r="RZM1" s="404"/>
      <c r="RZN1" s="404"/>
      <c r="RZO1" s="404"/>
      <c r="RZP1" s="404"/>
      <c r="RZQ1" s="404"/>
      <c r="RZR1" s="404"/>
      <c r="RZS1" s="404"/>
      <c r="RZT1" s="404"/>
      <c r="RZU1" s="404"/>
      <c r="RZV1" s="404"/>
      <c r="RZW1" s="404"/>
      <c r="RZX1" s="404"/>
      <c r="RZY1" s="404"/>
      <c r="RZZ1" s="404"/>
      <c r="SAA1" s="404"/>
      <c r="SAB1" s="404"/>
      <c r="SAC1" s="404"/>
      <c r="SAD1" s="404"/>
      <c r="SAE1" s="404"/>
      <c r="SAF1" s="404"/>
      <c r="SAG1" s="404"/>
      <c r="SAH1" s="404"/>
      <c r="SAI1" s="404"/>
      <c r="SAJ1" s="404"/>
      <c r="SAK1" s="404"/>
      <c r="SAL1" s="404"/>
      <c r="SAM1" s="404"/>
      <c r="SAN1" s="404"/>
      <c r="SAO1" s="404"/>
      <c r="SAP1" s="404"/>
      <c r="SAQ1" s="404"/>
      <c r="SAR1" s="404"/>
      <c r="SAS1" s="404"/>
      <c r="SAT1" s="404"/>
      <c r="SAU1" s="404"/>
      <c r="SAV1" s="404"/>
      <c r="SAW1" s="404"/>
      <c r="SAX1" s="404"/>
      <c r="SAY1" s="404"/>
      <c r="SAZ1" s="404"/>
      <c r="SBA1" s="404"/>
      <c r="SBB1" s="404"/>
      <c r="SBC1" s="404"/>
      <c r="SBD1" s="404"/>
      <c r="SBE1" s="404"/>
      <c r="SBF1" s="404"/>
      <c r="SBG1" s="404"/>
      <c r="SBH1" s="404"/>
      <c r="SBI1" s="404"/>
      <c r="SBJ1" s="404"/>
      <c r="SBK1" s="404"/>
      <c r="SBL1" s="404"/>
      <c r="SBM1" s="404"/>
      <c r="SBN1" s="404"/>
      <c r="SBO1" s="404"/>
      <c r="SBP1" s="404"/>
      <c r="SBQ1" s="404"/>
      <c r="SBR1" s="404"/>
      <c r="SBS1" s="404"/>
      <c r="SBT1" s="404"/>
      <c r="SBU1" s="404"/>
      <c r="SBV1" s="404"/>
      <c r="SBW1" s="404"/>
      <c r="SBX1" s="404"/>
      <c r="SBY1" s="404"/>
      <c r="SBZ1" s="404"/>
      <c r="SCA1" s="404"/>
      <c r="SCB1" s="404"/>
      <c r="SCC1" s="404"/>
      <c r="SCD1" s="404"/>
      <c r="SCE1" s="404"/>
      <c r="SCF1" s="404"/>
      <c r="SCG1" s="404"/>
      <c r="SCH1" s="404"/>
      <c r="SCI1" s="404"/>
      <c r="SCJ1" s="404"/>
      <c r="SCK1" s="404"/>
      <c r="SCL1" s="404"/>
      <c r="SCM1" s="404"/>
      <c r="SCN1" s="404"/>
      <c r="SCO1" s="404"/>
      <c r="SCP1" s="404"/>
      <c r="SCQ1" s="404"/>
      <c r="SCR1" s="404"/>
      <c r="SCS1" s="404"/>
      <c r="SCT1" s="404"/>
      <c r="SCU1" s="404"/>
      <c r="SCV1" s="404"/>
      <c r="SCW1" s="404"/>
      <c r="SCX1" s="404"/>
      <c r="SCY1" s="404"/>
      <c r="SCZ1" s="404"/>
      <c r="SDA1" s="404"/>
      <c r="SDB1" s="404"/>
      <c r="SDC1" s="404"/>
      <c r="SDD1" s="404"/>
      <c r="SDE1" s="404"/>
      <c r="SDF1" s="404"/>
      <c r="SDG1" s="404"/>
      <c r="SDH1" s="404"/>
      <c r="SDI1" s="404"/>
      <c r="SDJ1" s="404"/>
      <c r="SDK1" s="404"/>
      <c r="SDL1" s="404"/>
      <c r="SDM1" s="404"/>
      <c r="SDN1" s="404"/>
      <c r="SDO1" s="404"/>
      <c r="SDP1" s="404"/>
      <c r="SDQ1" s="404"/>
      <c r="SDR1" s="404"/>
      <c r="SDS1" s="404"/>
      <c r="SDT1" s="404"/>
      <c r="SDU1" s="404"/>
      <c r="SDV1" s="404"/>
      <c r="SDW1" s="404"/>
      <c r="SDX1" s="404"/>
      <c r="SDY1" s="404"/>
      <c r="SDZ1" s="404"/>
      <c r="SEA1" s="404"/>
      <c r="SEB1" s="404"/>
      <c r="SEC1" s="404"/>
      <c r="SED1" s="404"/>
      <c r="SEE1" s="404"/>
      <c r="SEF1" s="404"/>
      <c r="SEG1" s="404"/>
      <c r="SEH1" s="404"/>
      <c r="SEI1" s="404"/>
      <c r="SEJ1" s="404"/>
      <c r="SEK1" s="404"/>
      <c r="SEL1" s="404"/>
      <c r="SEM1" s="404"/>
      <c r="SEN1" s="404"/>
      <c r="SEO1" s="404"/>
      <c r="SEP1" s="404"/>
      <c r="SEQ1" s="404"/>
      <c r="SER1" s="404"/>
      <c r="SES1" s="404"/>
      <c r="SET1" s="404"/>
      <c r="SEU1" s="404"/>
      <c r="SEV1" s="404"/>
      <c r="SEW1" s="404"/>
      <c r="SEX1" s="404"/>
      <c r="SEY1" s="404"/>
      <c r="SEZ1" s="404"/>
      <c r="SFA1" s="404"/>
      <c r="SFB1" s="404"/>
      <c r="SFC1" s="404"/>
      <c r="SFD1" s="404"/>
      <c r="SFE1" s="404"/>
      <c r="SFF1" s="404"/>
      <c r="SFG1" s="404"/>
      <c r="SFH1" s="404"/>
      <c r="SFI1" s="404"/>
      <c r="SFJ1" s="404"/>
      <c r="SFK1" s="404"/>
      <c r="SFL1" s="404"/>
      <c r="SFM1" s="404"/>
      <c r="SFN1" s="404"/>
      <c r="SFO1" s="404"/>
      <c r="SFP1" s="404"/>
      <c r="SFQ1" s="404"/>
      <c r="SFR1" s="404"/>
      <c r="SFS1" s="404"/>
      <c r="SFT1" s="404"/>
      <c r="SFU1" s="404"/>
      <c r="SFV1" s="404"/>
      <c r="SFW1" s="404"/>
      <c r="SFX1" s="404"/>
      <c r="SFY1" s="404"/>
      <c r="SFZ1" s="404"/>
      <c r="SGA1" s="404"/>
      <c r="SGB1" s="404"/>
      <c r="SGC1" s="404"/>
      <c r="SGD1" s="404"/>
      <c r="SGE1" s="404"/>
      <c r="SGF1" s="404"/>
      <c r="SGG1" s="404"/>
      <c r="SGH1" s="404"/>
      <c r="SGI1" s="404"/>
      <c r="SGJ1" s="404"/>
      <c r="SGK1" s="404"/>
      <c r="SGL1" s="404"/>
      <c r="SGM1" s="404"/>
      <c r="SGN1" s="404"/>
      <c r="SGO1" s="404"/>
      <c r="SGP1" s="404"/>
      <c r="SGQ1" s="404"/>
      <c r="SGR1" s="404"/>
      <c r="SGS1" s="404"/>
      <c r="SGT1" s="404"/>
      <c r="SGU1" s="404"/>
      <c r="SGV1" s="404"/>
      <c r="SGW1" s="404"/>
      <c r="SGX1" s="404"/>
      <c r="SGY1" s="404"/>
      <c r="SGZ1" s="404"/>
      <c r="SHA1" s="404"/>
      <c r="SHB1" s="404"/>
      <c r="SHC1" s="404"/>
      <c r="SHD1" s="404"/>
      <c r="SHE1" s="404"/>
      <c r="SHF1" s="404"/>
      <c r="SHG1" s="404"/>
      <c r="SHH1" s="404"/>
      <c r="SHI1" s="404"/>
      <c r="SHJ1" s="404"/>
      <c r="SHK1" s="404"/>
      <c r="SHL1" s="404"/>
      <c r="SHM1" s="404"/>
      <c r="SHN1" s="404"/>
      <c r="SHO1" s="404"/>
      <c r="SHP1" s="404"/>
      <c r="SHQ1" s="404"/>
      <c r="SHR1" s="404"/>
      <c r="SHS1" s="404"/>
      <c r="SHT1" s="404"/>
      <c r="SHU1" s="404"/>
      <c r="SHV1" s="404"/>
      <c r="SHW1" s="404"/>
      <c r="SHX1" s="404"/>
      <c r="SHY1" s="404"/>
      <c r="SHZ1" s="404"/>
      <c r="SIA1" s="404"/>
      <c r="SIB1" s="404"/>
      <c r="SIC1" s="404"/>
      <c r="SID1" s="404"/>
      <c r="SIE1" s="404"/>
      <c r="SIF1" s="404"/>
      <c r="SIG1" s="404"/>
      <c r="SIH1" s="404"/>
      <c r="SII1" s="404"/>
      <c r="SIJ1" s="404"/>
      <c r="SIK1" s="404"/>
      <c r="SIL1" s="404"/>
      <c r="SIM1" s="404"/>
      <c r="SIN1" s="404"/>
      <c r="SIO1" s="404"/>
      <c r="SIP1" s="404"/>
      <c r="SIQ1" s="404"/>
      <c r="SIR1" s="404"/>
      <c r="SIS1" s="404"/>
      <c r="SIT1" s="404"/>
      <c r="SIU1" s="404"/>
      <c r="SIV1" s="404"/>
      <c r="SIW1" s="404"/>
      <c r="SIX1" s="404"/>
      <c r="SIY1" s="404"/>
      <c r="SIZ1" s="404"/>
      <c r="SJA1" s="404"/>
      <c r="SJB1" s="404"/>
      <c r="SJC1" s="404"/>
      <c r="SJD1" s="404"/>
      <c r="SJE1" s="404"/>
      <c r="SJF1" s="404"/>
      <c r="SJG1" s="404"/>
      <c r="SJH1" s="404"/>
      <c r="SJI1" s="404"/>
      <c r="SJJ1" s="404"/>
      <c r="SJK1" s="404"/>
      <c r="SJL1" s="404"/>
      <c r="SJM1" s="404"/>
      <c r="SJN1" s="404"/>
      <c r="SJO1" s="404"/>
      <c r="SJP1" s="404"/>
      <c r="SJQ1" s="404"/>
      <c r="SJR1" s="404"/>
      <c r="SJS1" s="404"/>
      <c r="SJT1" s="404"/>
      <c r="SJU1" s="404"/>
      <c r="SJV1" s="404"/>
      <c r="SJW1" s="404"/>
      <c r="SJX1" s="404"/>
      <c r="SJY1" s="404"/>
      <c r="SJZ1" s="404"/>
      <c r="SKA1" s="404"/>
      <c r="SKB1" s="404"/>
      <c r="SKC1" s="404"/>
      <c r="SKD1" s="404"/>
      <c r="SKE1" s="404"/>
      <c r="SKF1" s="404"/>
      <c r="SKG1" s="404"/>
      <c r="SKH1" s="404"/>
      <c r="SKI1" s="404"/>
      <c r="SKJ1" s="404"/>
      <c r="SKK1" s="404"/>
      <c r="SKL1" s="404"/>
      <c r="SKM1" s="404"/>
      <c r="SKN1" s="404"/>
      <c r="SKO1" s="404"/>
      <c r="SKP1" s="404"/>
      <c r="SKQ1" s="404"/>
      <c r="SKR1" s="404"/>
      <c r="SKS1" s="404"/>
      <c r="SKT1" s="404"/>
      <c r="SKU1" s="404"/>
      <c r="SKV1" s="404"/>
      <c r="SKW1" s="404"/>
      <c r="SKX1" s="404"/>
      <c r="SKY1" s="404"/>
      <c r="SKZ1" s="404"/>
      <c r="SLA1" s="404"/>
      <c r="SLB1" s="404"/>
      <c r="SLC1" s="404"/>
      <c r="SLD1" s="404"/>
      <c r="SLE1" s="404"/>
      <c r="SLF1" s="404"/>
      <c r="SLG1" s="404"/>
      <c r="SLH1" s="404"/>
      <c r="SLI1" s="404"/>
      <c r="SLJ1" s="404"/>
      <c r="SLK1" s="404"/>
      <c r="SLL1" s="404"/>
      <c r="SLM1" s="404"/>
      <c r="SLN1" s="404"/>
      <c r="SLO1" s="404"/>
      <c r="SLP1" s="404"/>
      <c r="SLQ1" s="404"/>
      <c r="SLR1" s="404"/>
      <c r="SLS1" s="404"/>
      <c r="SLT1" s="404"/>
      <c r="SLU1" s="404"/>
      <c r="SLV1" s="404"/>
      <c r="SLW1" s="404"/>
      <c r="SLX1" s="404"/>
      <c r="SLY1" s="404"/>
      <c r="SLZ1" s="404"/>
      <c r="SMA1" s="404"/>
      <c r="SMB1" s="404"/>
      <c r="SMC1" s="404"/>
      <c r="SMD1" s="404"/>
      <c r="SME1" s="404"/>
      <c r="SMF1" s="404"/>
      <c r="SMG1" s="404"/>
      <c r="SMH1" s="404"/>
      <c r="SMI1" s="404"/>
      <c r="SMJ1" s="404"/>
      <c r="SMK1" s="404"/>
      <c r="SML1" s="404"/>
      <c r="SMM1" s="404"/>
      <c r="SMN1" s="404"/>
      <c r="SMO1" s="404"/>
      <c r="SMP1" s="404"/>
      <c r="SMQ1" s="404"/>
      <c r="SMR1" s="404"/>
      <c r="SMS1" s="404"/>
      <c r="SMT1" s="404"/>
      <c r="SMU1" s="404"/>
      <c r="SMV1" s="404"/>
      <c r="SMW1" s="404"/>
      <c r="SMX1" s="404"/>
      <c r="SMY1" s="404"/>
      <c r="SMZ1" s="404"/>
      <c r="SNA1" s="404"/>
      <c r="SNB1" s="404"/>
      <c r="SNC1" s="404"/>
      <c r="SND1" s="404"/>
      <c r="SNE1" s="404"/>
      <c r="SNF1" s="404"/>
      <c r="SNG1" s="404"/>
      <c r="SNH1" s="404"/>
      <c r="SNI1" s="404"/>
      <c r="SNJ1" s="404"/>
      <c r="SNK1" s="404"/>
      <c r="SNL1" s="404"/>
      <c r="SNM1" s="404"/>
      <c r="SNN1" s="404"/>
      <c r="SNO1" s="404"/>
      <c r="SNP1" s="404"/>
      <c r="SNQ1" s="404"/>
      <c r="SNR1" s="404"/>
      <c r="SNS1" s="404"/>
      <c r="SNT1" s="404"/>
      <c r="SNU1" s="404"/>
      <c r="SNV1" s="404"/>
      <c r="SNW1" s="404"/>
      <c r="SNX1" s="404"/>
      <c r="SNY1" s="404"/>
      <c r="SNZ1" s="404"/>
      <c r="SOA1" s="404"/>
      <c r="SOB1" s="404"/>
      <c r="SOC1" s="404"/>
      <c r="SOD1" s="404"/>
      <c r="SOE1" s="404"/>
      <c r="SOF1" s="404"/>
      <c r="SOG1" s="404"/>
      <c r="SOH1" s="404"/>
      <c r="SOI1" s="404"/>
      <c r="SOJ1" s="404"/>
      <c r="SOK1" s="404"/>
      <c r="SOL1" s="404"/>
      <c r="SOM1" s="404"/>
      <c r="SON1" s="404"/>
      <c r="SOO1" s="404"/>
      <c r="SOP1" s="404"/>
      <c r="SOQ1" s="404"/>
      <c r="SOR1" s="404"/>
      <c r="SOS1" s="404"/>
      <c r="SOT1" s="404"/>
      <c r="SOU1" s="404"/>
      <c r="SOV1" s="404"/>
      <c r="SOW1" s="404"/>
      <c r="SOX1" s="404"/>
      <c r="SOY1" s="404"/>
      <c r="SOZ1" s="404"/>
      <c r="SPA1" s="404"/>
      <c r="SPB1" s="404"/>
      <c r="SPC1" s="404"/>
      <c r="SPD1" s="404"/>
      <c r="SPE1" s="404"/>
      <c r="SPF1" s="404"/>
      <c r="SPG1" s="404"/>
      <c r="SPH1" s="404"/>
      <c r="SPI1" s="404"/>
      <c r="SPJ1" s="404"/>
      <c r="SPK1" s="404"/>
      <c r="SPL1" s="404"/>
      <c r="SPM1" s="404"/>
      <c r="SPN1" s="404"/>
      <c r="SPO1" s="404"/>
      <c r="SPP1" s="404"/>
      <c r="SPQ1" s="404"/>
      <c r="SPR1" s="404"/>
      <c r="SPS1" s="404"/>
      <c r="SPT1" s="404"/>
      <c r="SPU1" s="404"/>
      <c r="SPV1" s="404"/>
      <c r="SPW1" s="404"/>
      <c r="SPX1" s="404"/>
      <c r="SPY1" s="404"/>
      <c r="SPZ1" s="404"/>
      <c r="SQA1" s="404"/>
      <c r="SQB1" s="404"/>
      <c r="SQC1" s="404"/>
      <c r="SQD1" s="404"/>
      <c r="SQE1" s="404"/>
      <c r="SQF1" s="404"/>
      <c r="SQG1" s="404"/>
      <c r="SQH1" s="404"/>
      <c r="SQI1" s="404"/>
      <c r="SQJ1" s="404"/>
      <c r="SQK1" s="404"/>
      <c r="SQL1" s="404"/>
      <c r="SQM1" s="404"/>
      <c r="SQN1" s="404"/>
      <c r="SQO1" s="404"/>
      <c r="SQP1" s="404"/>
      <c r="SQQ1" s="404"/>
      <c r="SQR1" s="404"/>
      <c r="SQS1" s="404"/>
      <c r="SQT1" s="404"/>
      <c r="SQU1" s="404"/>
      <c r="SQV1" s="404"/>
      <c r="SQW1" s="404"/>
      <c r="SQX1" s="404"/>
      <c r="SQY1" s="404"/>
      <c r="SQZ1" s="404"/>
      <c r="SRA1" s="404"/>
      <c r="SRB1" s="404"/>
      <c r="SRC1" s="404"/>
      <c r="SRD1" s="404"/>
      <c r="SRE1" s="404"/>
      <c r="SRF1" s="404"/>
      <c r="SRG1" s="404"/>
      <c r="SRH1" s="404"/>
      <c r="SRI1" s="404"/>
      <c r="SRJ1" s="404"/>
      <c r="SRK1" s="404"/>
      <c r="SRL1" s="404"/>
      <c r="SRM1" s="404"/>
      <c r="SRN1" s="404"/>
      <c r="SRO1" s="404"/>
      <c r="SRP1" s="404"/>
      <c r="SRQ1" s="404"/>
      <c r="SRR1" s="404"/>
      <c r="SRS1" s="404"/>
      <c r="SRT1" s="404"/>
      <c r="SRU1" s="404"/>
      <c r="SRV1" s="404"/>
      <c r="SRW1" s="404"/>
      <c r="SRX1" s="404"/>
      <c r="SRY1" s="404"/>
      <c r="SRZ1" s="404"/>
      <c r="SSA1" s="404"/>
      <c r="SSB1" s="404"/>
      <c r="SSC1" s="404"/>
      <c r="SSD1" s="404"/>
      <c r="SSE1" s="404"/>
      <c r="SSF1" s="404"/>
      <c r="SSG1" s="404"/>
      <c r="SSH1" s="404"/>
      <c r="SSI1" s="404"/>
      <c r="SSJ1" s="404"/>
      <c r="SSK1" s="404"/>
      <c r="SSL1" s="404"/>
      <c r="SSM1" s="404"/>
      <c r="SSN1" s="404"/>
      <c r="SSO1" s="404"/>
      <c r="SSP1" s="404"/>
      <c r="SSQ1" s="404"/>
      <c r="SSR1" s="404"/>
      <c r="SSS1" s="404"/>
      <c r="SST1" s="404"/>
      <c r="SSU1" s="404"/>
      <c r="SSV1" s="404"/>
      <c r="SSW1" s="404"/>
      <c r="SSX1" s="404"/>
      <c r="SSY1" s="404"/>
      <c r="SSZ1" s="404"/>
      <c r="STA1" s="404"/>
      <c r="STB1" s="404"/>
      <c r="STC1" s="404"/>
      <c r="STD1" s="404"/>
      <c r="STE1" s="404"/>
      <c r="STF1" s="404"/>
      <c r="STG1" s="404"/>
      <c r="STH1" s="404"/>
      <c r="STI1" s="404"/>
      <c r="STJ1" s="404"/>
      <c r="STK1" s="404"/>
      <c r="STL1" s="404"/>
      <c r="STM1" s="404"/>
      <c r="STN1" s="404"/>
      <c r="STO1" s="404"/>
      <c r="STP1" s="404"/>
      <c r="STQ1" s="404"/>
      <c r="STR1" s="404"/>
      <c r="STS1" s="404"/>
      <c r="STT1" s="404"/>
      <c r="STU1" s="404"/>
      <c r="STV1" s="404"/>
      <c r="STW1" s="404"/>
      <c r="STX1" s="404"/>
      <c r="STY1" s="404"/>
      <c r="STZ1" s="404"/>
      <c r="SUA1" s="404"/>
      <c r="SUB1" s="404"/>
      <c r="SUC1" s="404"/>
      <c r="SUD1" s="404"/>
      <c r="SUE1" s="404"/>
      <c r="SUF1" s="404"/>
      <c r="SUG1" s="404"/>
      <c r="SUH1" s="404"/>
      <c r="SUI1" s="404"/>
      <c r="SUJ1" s="404"/>
      <c r="SUK1" s="404"/>
      <c r="SUL1" s="404"/>
      <c r="SUM1" s="404"/>
      <c r="SUN1" s="404"/>
      <c r="SUO1" s="404"/>
      <c r="SUP1" s="404"/>
      <c r="SUQ1" s="404"/>
      <c r="SUR1" s="404"/>
      <c r="SUS1" s="404"/>
      <c r="SUT1" s="404"/>
      <c r="SUU1" s="404"/>
      <c r="SUV1" s="404"/>
      <c r="SUW1" s="404"/>
      <c r="SUX1" s="404"/>
      <c r="SUY1" s="404"/>
      <c r="SUZ1" s="404"/>
      <c r="SVA1" s="404"/>
      <c r="SVB1" s="404"/>
      <c r="SVC1" s="404"/>
      <c r="SVD1" s="404"/>
      <c r="SVE1" s="404"/>
      <c r="SVF1" s="404"/>
      <c r="SVG1" s="404"/>
      <c r="SVH1" s="404"/>
      <c r="SVI1" s="404"/>
      <c r="SVJ1" s="404"/>
      <c r="SVK1" s="404"/>
      <c r="SVL1" s="404"/>
      <c r="SVM1" s="404"/>
      <c r="SVN1" s="404"/>
      <c r="SVO1" s="404"/>
      <c r="SVP1" s="404"/>
      <c r="SVQ1" s="404"/>
      <c r="SVR1" s="404"/>
      <c r="SVS1" s="404"/>
      <c r="SVT1" s="404"/>
      <c r="SVU1" s="404"/>
      <c r="SVV1" s="404"/>
      <c r="SVW1" s="404"/>
      <c r="SVX1" s="404"/>
      <c r="SVY1" s="404"/>
      <c r="SVZ1" s="404"/>
      <c r="SWA1" s="404"/>
      <c r="SWB1" s="404"/>
      <c r="SWC1" s="404"/>
      <c r="SWD1" s="404"/>
      <c r="SWE1" s="404"/>
      <c r="SWF1" s="404"/>
      <c r="SWG1" s="404"/>
      <c r="SWH1" s="404"/>
      <c r="SWI1" s="404"/>
      <c r="SWJ1" s="404"/>
      <c r="SWK1" s="404"/>
      <c r="SWL1" s="404"/>
      <c r="SWM1" s="404"/>
      <c r="SWN1" s="404"/>
      <c r="SWO1" s="404"/>
      <c r="SWP1" s="404"/>
      <c r="SWQ1" s="404"/>
      <c r="SWR1" s="404"/>
      <c r="SWS1" s="404"/>
      <c r="SWT1" s="404"/>
      <c r="SWU1" s="404"/>
      <c r="SWV1" s="404"/>
      <c r="SWW1" s="404"/>
      <c r="SWX1" s="404"/>
      <c r="SWY1" s="404"/>
      <c r="SWZ1" s="404"/>
      <c r="SXA1" s="404"/>
      <c r="SXB1" s="404"/>
      <c r="SXC1" s="404"/>
      <c r="SXD1" s="404"/>
      <c r="SXE1" s="404"/>
      <c r="SXF1" s="404"/>
      <c r="SXG1" s="404"/>
      <c r="SXH1" s="404"/>
      <c r="SXI1" s="404"/>
      <c r="SXJ1" s="404"/>
      <c r="SXK1" s="404"/>
      <c r="SXL1" s="404"/>
      <c r="SXM1" s="404"/>
      <c r="SXN1" s="404"/>
      <c r="SXO1" s="404"/>
      <c r="SXP1" s="404"/>
      <c r="SXQ1" s="404"/>
      <c r="SXR1" s="404"/>
      <c r="SXS1" s="404"/>
      <c r="SXT1" s="404"/>
      <c r="SXU1" s="404"/>
      <c r="SXV1" s="404"/>
      <c r="SXW1" s="404"/>
      <c r="SXX1" s="404"/>
      <c r="SXY1" s="404"/>
      <c r="SXZ1" s="404"/>
      <c r="SYA1" s="404"/>
      <c r="SYB1" s="404"/>
      <c r="SYC1" s="404"/>
      <c r="SYD1" s="404"/>
      <c r="SYE1" s="404"/>
      <c r="SYF1" s="404"/>
      <c r="SYG1" s="404"/>
      <c r="SYH1" s="404"/>
      <c r="SYI1" s="404"/>
      <c r="SYJ1" s="404"/>
      <c r="SYK1" s="404"/>
      <c r="SYL1" s="404"/>
      <c r="SYM1" s="404"/>
      <c r="SYN1" s="404"/>
      <c r="SYO1" s="404"/>
      <c r="SYP1" s="404"/>
      <c r="SYQ1" s="404"/>
      <c r="SYR1" s="404"/>
      <c r="SYS1" s="404"/>
      <c r="SYT1" s="404"/>
      <c r="SYU1" s="404"/>
      <c r="SYV1" s="404"/>
      <c r="SYW1" s="404"/>
      <c r="SYX1" s="404"/>
      <c r="SYY1" s="404"/>
      <c r="SYZ1" s="404"/>
      <c r="SZA1" s="404"/>
      <c r="SZB1" s="404"/>
      <c r="SZC1" s="404"/>
      <c r="SZD1" s="404"/>
      <c r="SZE1" s="404"/>
      <c r="SZF1" s="404"/>
      <c r="SZG1" s="404"/>
      <c r="SZH1" s="404"/>
      <c r="SZI1" s="404"/>
      <c r="SZJ1" s="404"/>
      <c r="SZK1" s="404"/>
      <c r="SZL1" s="404"/>
      <c r="SZM1" s="404"/>
      <c r="SZN1" s="404"/>
      <c r="SZO1" s="404"/>
      <c r="SZP1" s="404"/>
      <c r="SZQ1" s="404"/>
      <c r="SZR1" s="404"/>
      <c r="SZS1" s="404"/>
      <c r="SZT1" s="404"/>
      <c r="SZU1" s="404"/>
      <c r="SZV1" s="404"/>
      <c r="SZW1" s="404"/>
      <c r="SZX1" s="404"/>
      <c r="SZY1" s="404"/>
      <c r="SZZ1" s="404"/>
      <c r="TAA1" s="404"/>
      <c r="TAB1" s="404"/>
      <c r="TAC1" s="404"/>
      <c r="TAD1" s="404"/>
      <c r="TAE1" s="404"/>
      <c r="TAF1" s="404"/>
      <c r="TAG1" s="404"/>
      <c r="TAH1" s="404"/>
      <c r="TAI1" s="404"/>
      <c r="TAJ1" s="404"/>
      <c r="TAK1" s="404"/>
      <c r="TAL1" s="404"/>
      <c r="TAM1" s="404"/>
      <c r="TAN1" s="404"/>
      <c r="TAO1" s="404"/>
      <c r="TAP1" s="404"/>
      <c r="TAQ1" s="404"/>
      <c r="TAR1" s="404"/>
      <c r="TAS1" s="404"/>
      <c r="TAT1" s="404"/>
      <c r="TAU1" s="404"/>
      <c r="TAV1" s="404"/>
      <c r="TAW1" s="404"/>
      <c r="TAX1" s="404"/>
      <c r="TAY1" s="404"/>
      <c r="TAZ1" s="404"/>
      <c r="TBA1" s="404"/>
      <c r="TBB1" s="404"/>
      <c r="TBC1" s="404"/>
      <c r="TBD1" s="404"/>
      <c r="TBE1" s="404"/>
      <c r="TBF1" s="404"/>
      <c r="TBG1" s="404"/>
      <c r="TBH1" s="404"/>
      <c r="TBI1" s="404"/>
      <c r="TBJ1" s="404"/>
      <c r="TBK1" s="404"/>
      <c r="TBL1" s="404"/>
      <c r="TBM1" s="404"/>
      <c r="TBN1" s="404"/>
      <c r="TBO1" s="404"/>
      <c r="TBP1" s="404"/>
      <c r="TBQ1" s="404"/>
      <c r="TBR1" s="404"/>
      <c r="TBS1" s="404"/>
      <c r="TBT1" s="404"/>
      <c r="TBU1" s="404"/>
      <c r="TBV1" s="404"/>
      <c r="TBW1" s="404"/>
      <c r="TBX1" s="404"/>
      <c r="TBY1" s="404"/>
      <c r="TBZ1" s="404"/>
      <c r="TCA1" s="404"/>
      <c r="TCB1" s="404"/>
      <c r="TCC1" s="404"/>
      <c r="TCD1" s="404"/>
      <c r="TCE1" s="404"/>
      <c r="TCF1" s="404"/>
      <c r="TCG1" s="404"/>
      <c r="TCH1" s="404"/>
      <c r="TCI1" s="404"/>
      <c r="TCJ1" s="404"/>
      <c r="TCK1" s="404"/>
      <c r="TCL1" s="404"/>
      <c r="TCM1" s="404"/>
      <c r="TCN1" s="404"/>
      <c r="TCO1" s="404"/>
      <c r="TCP1" s="404"/>
      <c r="TCQ1" s="404"/>
      <c r="TCR1" s="404"/>
      <c r="TCS1" s="404"/>
      <c r="TCT1" s="404"/>
      <c r="TCU1" s="404"/>
      <c r="TCV1" s="404"/>
      <c r="TCW1" s="404"/>
      <c r="TCX1" s="404"/>
      <c r="TCY1" s="404"/>
      <c r="TCZ1" s="404"/>
      <c r="TDA1" s="404"/>
      <c r="TDB1" s="404"/>
      <c r="TDC1" s="404"/>
      <c r="TDD1" s="404"/>
      <c r="TDE1" s="404"/>
      <c r="TDF1" s="404"/>
      <c r="TDG1" s="404"/>
      <c r="TDH1" s="404"/>
      <c r="TDI1" s="404"/>
      <c r="TDJ1" s="404"/>
      <c r="TDK1" s="404"/>
      <c r="TDL1" s="404"/>
      <c r="TDM1" s="404"/>
      <c r="TDN1" s="404"/>
      <c r="TDO1" s="404"/>
      <c r="TDP1" s="404"/>
      <c r="TDQ1" s="404"/>
      <c r="TDR1" s="404"/>
      <c r="TDS1" s="404"/>
      <c r="TDT1" s="404"/>
      <c r="TDU1" s="404"/>
      <c r="TDV1" s="404"/>
      <c r="TDW1" s="404"/>
      <c r="TDX1" s="404"/>
      <c r="TDY1" s="404"/>
      <c r="TDZ1" s="404"/>
      <c r="TEA1" s="404"/>
      <c r="TEB1" s="404"/>
      <c r="TEC1" s="404"/>
      <c r="TED1" s="404"/>
      <c r="TEE1" s="404"/>
      <c r="TEF1" s="404"/>
      <c r="TEG1" s="404"/>
      <c r="TEH1" s="404"/>
      <c r="TEI1" s="404"/>
      <c r="TEJ1" s="404"/>
      <c r="TEK1" s="404"/>
      <c r="TEL1" s="404"/>
      <c r="TEM1" s="404"/>
      <c r="TEN1" s="404"/>
      <c r="TEO1" s="404"/>
      <c r="TEP1" s="404"/>
      <c r="TEQ1" s="404"/>
      <c r="TER1" s="404"/>
      <c r="TES1" s="404"/>
      <c r="TET1" s="404"/>
      <c r="TEU1" s="404"/>
      <c r="TEV1" s="404"/>
      <c r="TEW1" s="404"/>
      <c r="TEX1" s="404"/>
      <c r="TEY1" s="404"/>
      <c r="TEZ1" s="404"/>
      <c r="TFA1" s="404"/>
      <c r="TFB1" s="404"/>
      <c r="TFC1" s="404"/>
      <c r="TFD1" s="404"/>
      <c r="TFE1" s="404"/>
      <c r="TFF1" s="404"/>
      <c r="TFG1" s="404"/>
      <c r="TFH1" s="404"/>
      <c r="TFI1" s="404"/>
      <c r="TFJ1" s="404"/>
      <c r="TFK1" s="404"/>
      <c r="TFL1" s="404"/>
      <c r="TFM1" s="404"/>
      <c r="TFN1" s="404"/>
      <c r="TFO1" s="404"/>
      <c r="TFP1" s="404"/>
      <c r="TFQ1" s="404"/>
      <c r="TFR1" s="404"/>
      <c r="TFS1" s="404"/>
      <c r="TFT1" s="404"/>
      <c r="TFU1" s="404"/>
      <c r="TFV1" s="404"/>
      <c r="TFW1" s="404"/>
      <c r="TFX1" s="404"/>
      <c r="TFY1" s="404"/>
      <c r="TFZ1" s="404"/>
      <c r="TGA1" s="404"/>
      <c r="TGB1" s="404"/>
      <c r="TGC1" s="404"/>
      <c r="TGD1" s="404"/>
      <c r="TGE1" s="404"/>
      <c r="TGF1" s="404"/>
      <c r="TGG1" s="404"/>
      <c r="TGH1" s="404"/>
      <c r="TGI1" s="404"/>
      <c r="TGJ1" s="404"/>
      <c r="TGK1" s="404"/>
      <c r="TGL1" s="404"/>
      <c r="TGM1" s="404"/>
      <c r="TGN1" s="404"/>
      <c r="TGO1" s="404"/>
      <c r="TGP1" s="404"/>
      <c r="TGQ1" s="404"/>
      <c r="TGR1" s="404"/>
      <c r="TGS1" s="404"/>
      <c r="TGT1" s="404"/>
      <c r="TGU1" s="404"/>
      <c r="TGV1" s="404"/>
      <c r="TGW1" s="404"/>
      <c r="TGX1" s="404"/>
      <c r="TGY1" s="404"/>
      <c r="TGZ1" s="404"/>
      <c r="THA1" s="404"/>
      <c r="THB1" s="404"/>
      <c r="THC1" s="404"/>
      <c r="THD1" s="404"/>
      <c r="THE1" s="404"/>
      <c r="THF1" s="404"/>
      <c r="THG1" s="404"/>
      <c r="THH1" s="404"/>
      <c r="THI1" s="404"/>
      <c r="THJ1" s="404"/>
      <c r="THK1" s="404"/>
      <c r="THL1" s="404"/>
      <c r="THM1" s="404"/>
      <c r="THN1" s="404"/>
      <c r="THO1" s="404"/>
      <c r="THP1" s="404"/>
      <c r="THQ1" s="404"/>
      <c r="THR1" s="404"/>
      <c r="THS1" s="404"/>
      <c r="THT1" s="404"/>
      <c r="THU1" s="404"/>
      <c r="THV1" s="404"/>
      <c r="THW1" s="404"/>
      <c r="THX1" s="404"/>
      <c r="THY1" s="404"/>
      <c r="THZ1" s="404"/>
      <c r="TIA1" s="404"/>
      <c r="TIB1" s="404"/>
      <c r="TIC1" s="404"/>
      <c r="TID1" s="404"/>
      <c r="TIE1" s="404"/>
      <c r="TIF1" s="404"/>
      <c r="TIG1" s="404"/>
      <c r="TIH1" s="404"/>
      <c r="TII1" s="404"/>
      <c r="TIJ1" s="404"/>
      <c r="TIK1" s="404"/>
      <c r="TIL1" s="404"/>
      <c r="TIM1" s="404"/>
      <c r="TIN1" s="404"/>
      <c r="TIO1" s="404"/>
      <c r="TIP1" s="404"/>
      <c r="TIQ1" s="404"/>
      <c r="TIR1" s="404"/>
      <c r="TIS1" s="404"/>
      <c r="TIT1" s="404"/>
      <c r="TIU1" s="404"/>
      <c r="TIV1" s="404"/>
      <c r="TIW1" s="404"/>
      <c r="TIX1" s="404"/>
      <c r="TIY1" s="404"/>
      <c r="TIZ1" s="404"/>
      <c r="TJA1" s="404"/>
      <c r="TJB1" s="404"/>
      <c r="TJC1" s="404"/>
      <c r="TJD1" s="404"/>
      <c r="TJE1" s="404"/>
      <c r="TJF1" s="404"/>
      <c r="TJG1" s="404"/>
      <c r="TJH1" s="404"/>
      <c r="TJI1" s="404"/>
      <c r="TJJ1" s="404"/>
      <c r="TJK1" s="404"/>
      <c r="TJL1" s="404"/>
      <c r="TJM1" s="404"/>
      <c r="TJN1" s="404"/>
      <c r="TJO1" s="404"/>
      <c r="TJP1" s="404"/>
      <c r="TJQ1" s="404"/>
      <c r="TJR1" s="404"/>
      <c r="TJS1" s="404"/>
      <c r="TJT1" s="404"/>
      <c r="TJU1" s="404"/>
      <c r="TJV1" s="404"/>
      <c r="TJW1" s="404"/>
      <c r="TJX1" s="404"/>
      <c r="TJY1" s="404"/>
      <c r="TJZ1" s="404"/>
      <c r="TKA1" s="404"/>
      <c r="TKB1" s="404"/>
      <c r="TKC1" s="404"/>
      <c r="TKD1" s="404"/>
      <c r="TKE1" s="404"/>
      <c r="TKF1" s="404"/>
      <c r="TKG1" s="404"/>
      <c r="TKH1" s="404"/>
      <c r="TKI1" s="404"/>
      <c r="TKJ1" s="404"/>
      <c r="TKK1" s="404"/>
      <c r="TKL1" s="404"/>
      <c r="TKM1" s="404"/>
      <c r="TKN1" s="404"/>
      <c r="TKO1" s="404"/>
      <c r="TKP1" s="404"/>
      <c r="TKQ1" s="404"/>
      <c r="TKR1" s="404"/>
      <c r="TKS1" s="404"/>
      <c r="TKT1" s="404"/>
      <c r="TKU1" s="404"/>
      <c r="TKV1" s="404"/>
      <c r="TKW1" s="404"/>
      <c r="TKX1" s="404"/>
      <c r="TKY1" s="404"/>
      <c r="TKZ1" s="404"/>
      <c r="TLA1" s="404"/>
      <c r="TLB1" s="404"/>
      <c r="TLC1" s="404"/>
      <c r="TLD1" s="404"/>
      <c r="TLE1" s="404"/>
      <c r="TLF1" s="404"/>
      <c r="TLG1" s="404"/>
      <c r="TLH1" s="404"/>
      <c r="TLI1" s="404"/>
      <c r="TLJ1" s="404"/>
      <c r="TLK1" s="404"/>
      <c r="TLL1" s="404"/>
      <c r="TLM1" s="404"/>
      <c r="TLN1" s="404"/>
      <c r="TLO1" s="404"/>
      <c r="TLP1" s="404"/>
      <c r="TLQ1" s="404"/>
      <c r="TLR1" s="404"/>
      <c r="TLS1" s="404"/>
      <c r="TLT1" s="404"/>
      <c r="TLU1" s="404"/>
      <c r="TLV1" s="404"/>
      <c r="TLW1" s="404"/>
      <c r="TLX1" s="404"/>
      <c r="TLY1" s="404"/>
      <c r="TLZ1" s="404"/>
      <c r="TMA1" s="404"/>
      <c r="TMB1" s="404"/>
      <c r="TMC1" s="404"/>
      <c r="TMD1" s="404"/>
      <c r="TME1" s="404"/>
      <c r="TMF1" s="404"/>
      <c r="TMG1" s="404"/>
      <c r="TMH1" s="404"/>
      <c r="TMI1" s="404"/>
      <c r="TMJ1" s="404"/>
      <c r="TMK1" s="404"/>
      <c r="TML1" s="404"/>
      <c r="TMM1" s="404"/>
      <c r="TMN1" s="404"/>
      <c r="TMO1" s="404"/>
      <c r="TMP1" s="404"/>
      <c r="TMQ1" s="404"/>
      <c r="TMR1" s="404"/>
      <c r="TMS1" s="404"/>
      <c r="TMT1" s="404"/>
      <c r="TMU1" s="404"/>
      <c r="TMV1" s="404"/>
      <c r="TMW1" s="404"/>
      <c r="TMX1" s="404"/>
      <c r="TMY1" s="404"/>
      <c r="TMZ1" s="404"/>
      <c r="TNA1" s="404"/>
      <c r="TNB1" s="404"/>
      <c r="TNC1" s="404"/>
      <c r="TND1" s="404"/>
      <c r="TNE1" s="404"/>
      <c r="TNF1" s="404"/>
      <c r="TNG1" s="404"/>
      <c r="TNH1" s="404"/>
      <c r="TNI1" s="404"/>
      <c r="TNJ1" s="404"/>
      <c r="TNK1" s="404"/>
      <c r="TNL1" s="404"/>
      <c r="TNM1" s="404"/>
      <c r="TNN1" s="404"/>
      <c r="TNO1" s="404"/>
      <c r="TNP1" s="404"/>
      <c r="TNQ1" s="404"/>
      <c r="TNR1" s="404"/>
      <c r="TNS1" s="404"/>
      <c r="TNT1" s="404"/>
      <c r="TNU1" s="404"/>
      <c r="TNV1" s="404"/>
      <c r="TNW1" s="404"/>
      <c r="TNX1" s="404"/>
      <c r="TNY1" s="404"/>
      <c r="TNZ1" s="404"/>
      <c r="TOA1" s="404"/>
      <c r="TOB1" s="404"/>
      <c r="TOC1" s="404"/>
      <c r="TOD1" s="404"/>
      <c r="TOE1" s="404"/>
      <c r="TOF1" s="404"/>
      <c r="TOG1" s="404"/>
      <c r="TOH1" s="404"/>
      <c r="TOI1" s="404"/>
      <c r="TOJ1" s="404"/>
      <c r="TOK1" s="404"/>
      <c r="TOL1" s="404"/>
      <c r="TOM1" s="404"/>
      <c r="TON1" s="404"/>
      <c r="TOO1" s="404"/>
      <c r="TOP1" s="404"/>
      <c r="TOQ1" s="404"/>
      <c r="TOR1" s="404"/>
      <c r="TOS1" s="404"/>
      <c r="TOT1" s="404"/>
      <c r="TOU1" s="404"/>
      <c r="TOV1" s="404"/>
      <c r="TOW1" s="404"/>
      <c r="TOX1" s="404"/>
      <c r="TOY1" s="404"/>
      <c r="TOZ1" s="404"/>
      <c r="TPA1" s="404"/>
      <c r="TPB1" s="404"/>
      <c r="TPC1" s="404"/>
      <c r="TPD1" s="404"/>
      <c r="TPE1" s="404"/>
      <c r="TPF1" s="404"/>
      <c r="TPG1" s="404"/>
      <c r="TPH1" s="404"/>
      <c r="TPI1" s="404"/>
      <c r="TPJ1" s="404"/>
      <c r="TPK1" s="404"/>
      <c r="TPL1" s="404"/>
      <c r="TPM1" s="404"/>
      <c r="TPN1" s="404"/>
      <c r="TPO1" s="404"/>
      <c r="TPP1" s="404"/>
      <c r="TPQ1" s="404"/>
      <c r="TPR1" s="404"/>
      <c r="TPS1" s="404"/>
      <c r="TPT1" s="404"/>
      <c r="TPU1" s="404"/>
      <c r="TPV1" s="404"/>
      <c r="TPW1" s="404"/>
      <c r="TPX1" s="404"/>
      <c r="TPY1" s="404"/>
      <c r="TPZ1" s="404"/>
      <c r="TQA1" s="404"/>
      <c r="TQB1" s="404"/>
      <c r="TQC1" s="404"/>
      <c r="TQD1" s="404"/>
      <c r="TQE1" s="404"/>
      <c r="TQF1" s="404"/>
      <c r="TQG1" s="404"/>
      <c r="TQH1" s="404"/>
      <c r="TQI1" s="404"/>
      <c r="TQJ1" s="404"/>
      <c r="TQK1" s="404"/>
      <c r="TQL1" s="404"/>
      <c r="TQM1" s="404"/>
      <c r="TQN1" s="404"/>
      <c r="TQO1" s="404"/>
      <c r="TQP1" s="404"/>
      <c r="TQQ1" s="404"/>
      <c r="TQR1" s="404"/>
      <c r="TQS1" s="404"/>
      <c r="TQT1" s="404"/>
      <c r="TQU1" s="404"/>
      <c r="TQV1" s="404"/>
      <c r="TQW1" s="404"/>
      <c r="TQX1" s="404"/>
      <c r="TQY1" s="404"/>
      <c r="TQZ1" s="404"/>
      <c r="TRA1" s="404"/>
      <c r="TRB1" s="404"/>
      <c r="TRC1" s="404"/>
      <c r="TRD1" s="404"/>
      <c r="TRE1" s="404"/>
      <c r="TRF1" s="404"/>
      <c r="TRG1" s="404"/>
      <c r="TRH1" s="404"/>
      <c r="TRI1" s="404"/>
      <c r="TRJ1" s="404"/>
      <c r="TRK1" s="404"/>
      <c r="TRL1" s="404"/>
      <c r="TRM1" s="404"/>
      <c r="TRN1" s="404"/>
      <c r="TRO1" s="404"/>
      <c r="TRP1" s="404"/>
      <c r="TRQ1" s="404"/>
      <c r="TRR1" s="404"/>
      <c r="TRS1" s="404"/>
      <c r="TRT1" s="404"/>
      <c r="TRU1" s="404"/>
      <c r="TRV1" s="404"/>
      <c r="TRW1" s="404"/>
      <c r="TRX1" s="404"/>
      <c r="TRY1" s="404"/>
      <c r="TRZ1" s="404"/>
      <c r="TSA1" s="404"/>
      <c r="TSB1" s="404"/>
      <c r="TSC1" s="404"/>
      <c r="TSD1" s="404"/>
      <c r="TSE1" s="404"/>
      <c r="TSF1" s="404"/>
      <c r="TSG1" s="404"/>
      <c r="TSH1" s="404"/>
      <c r="TSI1" s="404"/>
      <c r="TSJ1" s="404"/>
      <c r="TSK1" s="404"/>
      <c r="TSL1" s="404"/>
      <c r="TSM1" s="404"/>
      <c r="TSN1" s="404"/>
      <c r="TSO1" s="404"/>
      <c r="TSP1" s="404"/>
      <c r="TSQ1" s="404"/>
      <c r="TSR1" s="404"/>
      <c r="TSS1" s="404"/>
      <c r="TST1" s="404"/>
      <c r="TSU1" s="404"/>
      <c r="TSV1" s="404"/>
      <c r="TSW1" s="404"/>
      <c r="TSX1" s="404"/>
      <c r="TSY1" s="404"/>
      <c r="TSZ1" s="404"/>
      <c r="TTA1" s="404"/>
      <c r="TTB1" s="404"/>
      <c r="TTC1" s="404"/>
      <c r="TTD1" s="404"/>
      <c r="TTE1" s="404"/>
      <c r="TTF1" s="404"/>
      <c r="TTG1" s="404"/>
      <c r="TTH1" s="404"/>
      <c r="TTI1" s="404"/>
      <c r="TTJ1" s="404"/>
      <c r="TTK1" s="404"/>
      <c r="TTL1" s="404"/>
      <c r="TTM1" s="404"/>
      <c r="TTN1" s="404"/>
      <c r="TTO1" s="404"/>
      <c r="TTP1" s="404"/>
      <c r="TTQ1" s="404"/>
      <c r="TTR1" s="404"/>
      <c r="TTS1" s="404"/>
      <c r="TTT1" s="404"/>
      <c r="TTU1" s="404"/>
      <c r="TTV1" s="404"/>
      <c r="TTW1" s="404"/>
      <c r="TTX1" s="404"/>
      <c r="TTY1" s="404"/>
      <c r="TTZ1" s="404"/>
      <c r="TUA1" s="404"/>
      <c r="TUB1" s="404"/>
      <c r="TUC1" s="404"/>
      <c r="TUD1" s="404"/>
      <c r="TUE1" s="404"/>
      <c r="TUF1" s="404"/>
      <c r="TUG1" s="404"/>
      <c r="TUH1" s="404"/>
      <c r="TUI1" s="404"/>
      <c r="TUJ1" s="404"/>
      <c r="TUK1" s="404"/>
      <c r="TUL1" s="404"/>
      <c r="TUM1" s="404"/>
      <c r="TUN1" s="404"/>
      <c r="TUO1" s="404"/>
      <c r="TUP1" s="404"/>
      <c r="TUQ1" s="404"/>
      <c r="TUR1" s="404"/>
      <c r="TUS1" s="404"/>
      <c r="TUT1" s="404"/>
      <c r="TUU1" s="404"/>
      <c r="TUV1" s="404"/>
      <c r="TUW1" s="404"/>
      <c r="TUX1" s="404"/>
      <c r="TUY1" s="404"/>
      <c r="TUZ1" s="404"/>
      <c r="TVA1" s="404"/>
      <c r="TVB1" s="404"/>
      <c r="TVC1" s="404"/>
      <c r="TVD1" s="404"/>
      <c r="TVE1" s="404"/>
      <c r="TVF1" s="404"/>
      <c r="TVG1" s="404"/>
      <c r="TVH1" s="404"/>
      <c r="TVI1" s="404"/>
      <c r="TVJ1" s="404"/>
      <c r="TVK1" s="404"/>
      <c r="TVL1" s="404"/>
      <c r="TVM1" s="404"/>
      <c r="TVN1" s="404"/>
      <c r="TVO1" s="404"/>
      <c r="TVP1" s="404"/>
      <c r="TVQ1" s="404"/>
      <c r="TVR1" s="404"/>
      <c r="TVS1" s="404"/>
      <c r="TVT1" s="404"/>
      <c r="TVU1" s="404"/>
      <c r="TVV1" s="404"/>
      <c r="TVW1" s="404"/>
      <c r="TVX1" s="404"/>
      <c r="TVY1" s="404"/>
      <c r="TVZ1" s="404"/>
      <c r="TWA1" s="404"/>
      <c r="TWB1" s="404"/>
      <c r="TWC1" s="404"/>
      <c r="TWD1" s="404"/>
      <c r="TWE1" s="404"/>
      <c r="TWF1" s="404"/>
      <c r="TWG1" s="404"/>
      <c r="TWH1" s="404"/>
      <c r="TWI1" s="404"/>
      <c r="TWJ1" s="404"/>
      <c r="TWK1" s="404"/>
      <c r="TWL1" s="404"/>
      <c r="TWM1" s="404"/>
      <c r="TWN1" s="404"/>
      <c r="TWO1" s="404"/>
      <c r="TWP1" s="404"/>
      <c r="TWQ1" s="404"/>
      <c r="TWR1" s="404"/>
      <c r="TWS1" s="404"/>
      <c r="TWT1" s="404"/>
      <c r="TWU1" s="404"/>
      <c r="TWV1" s="404"/>
      <c r="TWW1" s="404"/>
      <c r="TWX1" s="404"/>
      <c r="TWY1" s="404"/>
      <c r="TWZ1" s="404"/>
      <c r="TXA1" s="404"/>
      <c r="TXB1" s="404"/>
      <c r="TXC1" s="404"/>
      <c r="TXD1" s="404"/>
      <c r="TXE1" s="404"/>
      <c r="TXF1" s="404"/>
      <c r="TXG1" s="404"/>
      <c r="TXH1" s="404"/>
      <c r="TXI1" s="404"/>
      <c r="TXJ1" s="404"/>
      <c r="TXK1" s="404"/>
      <c r="TXL1" s="404"/>
      <c r="TXM1" s="404"/>
      <c r="TXN1" s="404"/>
      <c r="TXO1" s="404"/>
      <c r="TXP1" s="404"/>
      <c r="TXQ1" s="404"/>
      <c r="TXR1" s="404"/>
      <c r="TXS1" s="404"/>
      <c r="TXT1" s="404"/>
      <c r="TXU1" s="404"/>
      <c r="TXV1" s="404"/>
      <c r="TXW1" s="404"/>
      <c r="TXX1" s="404"/>
      <c r="TXY1" s="404"/>
      <c r="TXZ1" s="404"/>
      <c r="TYA1" s="404"/>
      <c r="TYB1" s="404"/>
      <c r="TYC1" s="404"/>
      <c r="TYD1" s="404"/>
      <c r="TYE1" s="404"/>
      <c r="TYF1" s="404"/>
      <c r="TYG1" s="404"/>
      <c r="TYH1" s="404"/>
      <c r="TYI1" s="404"/>
      <c r="TYJ1" s="404"/>
      <c r="TYK1" s="404"/>
      <c r="TYL1" s="404"/>
      <c r="TYM1" s="404"/>
      <c r="TYN1" s="404"/>
      <c r="TYO1" s="404"/>
      <c r="TYP1" s="404"/>
      <c r="TYQ1" s="404"/>
      <c r="TYR1" s="404"/>
      <c r="TYS1" s="404"/>
      <c r="TYT1" s="404"/>
      <c r="TYU1" s="404"/>
      <c r="TYV1" s="404"/>
      <c r="TYW1" s="404"/>
      <c r="TYX1" s="404"/>
      <c r="TYY1" s="404"/>
      <c r="TYZ1" s="404"/>
      <c r="TZA1" s="404"/>
      <c r="TZB1" s="404"/>
      <c r="TZC1" s="404"/>
      <c r="TZD1" s="404"/>
      <c r="TZE1" s="404"/>
      <c r="TZF1" s="404"/>
      <c r="TZG1" s="404"/>
      <c r="TZH1" s="404"/>
      <c r="TZI1" s="404"/>
      <c r="TZJ1" s="404"/>
      <c r="TZK1" s="404"/>
      <c r="TZL1" s="404"/>
      <c r="TZM1" s="404"/>
      <c r="TZN1" s="404"/>
      <c r="TZO1" s="404"/>
      <c r="TZP1" s="404"/>
      <c r="TZQ1" s="404"/>
      <c r="TZR1" s="404"/>
      <c r="TZS1" s="404"/>
      <c r="TZT1" s="404"/>
      <c r="TZU1" s="404"/>
      <c r="TZV1" s="404"/>
      <c r="TZW1" s="404"/>
      <c r="TZX1" s="404"/>
      <c r="TZY1" s="404"/>
      <c r="TZZ1" s="404"/>
      <c r="UAA1" s="404"/>
      <c r="UAB1" s="404"/>
      <c r="UAC1" s="404"/>
      <c r="UAD1" s="404"/>
      <c r="UAE1" s="404"/>
      <c r="UAF1" s="404"/>
      <c r="UAG1" s="404"/>
      <c r="UAH1" s="404"/>
      <c r="UAI1" s="404"/>
      <c r="UAJ1" s="404"/>
      <c r="UAK1" s="404"/>
      <c r="UAL1" s="404"/>
      <c r="UAM1" s="404"/>
      <c r="UAN1" s="404"/>
      <c r="UAO1" s="404"/>
      <c r="UAP1" s="404"/>
      <c r="UAQ1" s="404"/>
      <c r="UAR1" s="404"/>
      <c r="UAS1" s="404"/>
      <c r="UAT1" s="404"/>
      <c r="UAU1" s="404"/>
      <c r="UAV1" s="404"/>
      <c r="UAW1" s="404"/>
      <c r="UAX1" s="404"/>
      <c r="UAY1" s="404"/>
      <c r="UAZ1" s="404"/>
      <c r="UBA1" s="404"/>
      <c r="UBB1" s="404"/>
      <c r="UBC1" s="404"/>
      <c r="UBD1" s="404"/>
      <c r="UBE1" s="404"/>
      <c r="UBF1" s="404"/>
      <c r="UBG1" s="404"/>
      <c r="UBH1" s="404"/>
      <c r="UBI1" s="404"/>
      <c r="UBJ1" s="404"/>
      <c r="UBK1" s="404"/>
      <c r="UBL1" s="404"/>
      <c r="UBM1" s="404"/>
      <c r="UBN1" s="404"/>
      <c r="UBO1" s="404"/>
      <c r="UBP1" s="404"/>
      <c r="UBQ1" s="404"/>
      <c r="UBR1" s="404"/>
      <c r="UBS1" s="404"/>
      <c r="UBT1" s="404"/>
      <c r="UBU1" s="404"/>
      <c r="UBV1" s="404"/>
      <c r="UBW1" s="404"/>
      <c r="UBX1" s="404"/>
      <c r="UBY1" s="404"/>
      <c r="UBZ1" s="404"/>
      <c r="UCA1" s="404"/>
      <c r="UCB1" s="404"/>
      <c r="UCC1" s="404"/>
      <c r="UCD1" s="404"/>
      <c r="UCE1" s="404"/>
      <c r="UCF1" s="404"/>
      <c r="UCG1" s="404"/>
      <c r="UCH1" s="404"/>
      <c r="UCI1" s="404"/>
      <c r="UCJ1" s="404"/>
      <c r="UCK1" s="404"/>
      <c r="UCL1" s="404"/>
      <c r="UCM1" s="404"/>
      <c r="UCN1" s="404"/>
      <c r="UCO1" s="404"/>
      <c r="UCP1" s="404"/>
      <c r="UCQ1" s="404"/>
      <c r="UCR1" s="404"/>
      <c r="UCS1" s="404"/>
      <c r="UCT1" s="404"/>
      <c r="UCU1" s="404"/>
      <c r="UCV1" s="404"/>
      <c r="UCW1" s="404"/>
      <c r="UCX1" s="404"/>
      <c r="UCY1" s="404"/>
      <c r="UCZ1" s="404"/>
      <c r="UDA1" s="404"/>
      <c r="UDB1" s="404"/>
      <c r="UDC1" s="404"/>
      <c r="UDD1" s="404"/>
      <c r="UDE1" s="404"/>
      <c r="UDF1" s="404"/>
      <c r="UDG1" s="404"/>
      <c r="UDH1" s="404"/>
      <c r="UDI1" s="404"/>
      <c r="UDJ1" s="404"/>
      <c r="UDK1" s="404"/>
      <c r="UDL1" s="404"/>
      <c r="UDM1" s="404"/>
      <c r="UDN1" s="404"/>
      <c r="UDO1" s="404"/>
      <c r="UDP1" s="404"/>
      <c r="UDQ1" s="404"/>
      <c r="UDR1" s="404"/>
      <c r="UDS1" s="404"/>
      <c r="UDT1" s="404"/>
      <c r="UDU1" s="404"/>
      <c r="UDV1" s="404"/>
      <c r="UDW1" s="404"/>
      <c r="UDX1" s="404"/>
      <c r="UDY1" s="404"/>
      <c r="UDZ1" s="404"/>
      <c r="UEA1" s="404"/>
      <c r="UEB1" s="404"/>
      <c r="UEC1" s="404"/>
      <c r="UED1" s="404"/>
      <c r="UEE1" s="404"/>
      <c r="UEF1" s="404"/>
      <c r="UEG1" s="404"/>
      <c r="UEH1" s="404"/>
      <c r="UEI1" s="404"/>
      <c r="UEJ1" s="404"/>
      <c r="UEK1" s="404"/>
      <c r="UEL1" s="404"/>
      <c r="UEM1" s="404"/>
      <c r="UEN1" s="404"/>
      <c r="UEO1" s="404"/>
      <c r="UEP1" s="404"/>
      <c r="UEQ1" s="404"/>
      <c r="UER1" s="404"/>
      <c r="UES1" s="404"/>
      <c r="UET1" s="404"/>
      <c r="UEU1" s="404"/>
      <c r="UEV1" s="404"/>
      <c r="UEW1" s="404"/>
      <c r="UEX1" s="404"/>
      <c r="UEY1" s="404"/>
      <c r="UEZ1" s="404"/>
      <c r="UFA1" s="404"/>
      <c r="UFB1" s="404"/>
      <c r="UFC1" s="404"/>
      <c r="UFD1" s="404"/>
      <c r="UFE1" s="404"/>
      <c r="UFF1" s="404"/>
      <c r="UFG1" s="404"/>
      <c r="UFH1" s="404"/>
      <c r="UFI1" s="404"/>
      <c r="UFJ1" s="404"/>
      <c r="UFK1" s="404"/>
      <c r="UFL1" s="404"/>
      <c r="UFM1" s="404"/>
      <c r="UFN1" s="404"/>
      <c r="UFO1" s="404"/>
      <c r="UFP1" s="404"/>
      <c r="UFQ1" s="404"/>
      <c r="UFR1" s="404"/>
      <c r="UFS1" s="404"/>
      <c r="UFT1" s="404"/>
      <c r="UFU1" s="404"/>
      <c r="UFV1" s="404"/>
      <c r="UFW1" s="404"/>
      <c r="UFX1" s="404"/>
      <c r="UFY1" s="404"/>
      <c r="UFZ1" s="404"/>
      <c r="UGA1" s="404"/>
      <c r="UGB1" s="404"/>
      <c r="UGC1" s="404"/>
      <c r="UGD1" s="404"/>
      <c r="UGE1" s="404"/>
      <c r="UGF1" s="404"/>
      <c r="UGG1" s="404"/>
      <c r="UGH1" s="404"/>
      <c r="UGI1" s="404"/>
      <c r="UGJ1" s="404"/>
      <c r="UGK1" s="404"/>
      <c r="UGL1" s="404"/>
      <c r="UGM1" s="404"/>
      <c r="UGN1" s="404"/>
      <c r="UGO1" s="404"/>
      <c r="UGP1" s="404"/>
      <c r="UGQ1" s="404"/>
      <c r="UGR1" s="404"/>
      <c r="UGS1" s="404"/>
      <c r="UGT1" s="404"/>
      <c r="UGU1" s="404"/>
      <c r="UGV1" s="404"/>
      <c r="UGW1" s="404"/>
      <c r="UGX1" s="404"/>
      <c r="UGY1" s="404"/>
      <c r="UGZ1" s="404"/>
      <c r="UHA1" s="404"/>
      <c r="UHB1" s="404"/>
      <c r="UHC1" s="404"/>
      <c r="UHD1" s="404"/>
      <c r="UHE1" s="404"/>
      <c r="UHF1" s="404"/>
      <c r="UHG1" s="404"/>
      <c r="UHH1" s="404"/>
      <c r="UHI1" s="404"/>
      <c r="UHJ1" s="404"/>
      <c r="UHK1" s="404"/>
      <c r="UHL1" s="404"/>
      <c r="UHM1" s="404"/>
      <c r="UHN1" s="404"/>
      <c r="UHO1" s="404"/>
      <c r="UHP1" s="404"/>
      <c r="UHQ1" s="404"/>
      <c r="UHR1" s="404"/>
      <c r="UHS1" s="404"/>
      <c r="UHT1" s="404"/>
      <c r="UHU1" s="404"/>
      <c r="UHV1" s="404"/>
      <c r="UHW1" s="404"/>
      <c r="UHX1" s="404"/>
      <c r="UHY1" s="404"/>
      <c r="UHZ1" s="404"/>
      <c r="UIA1" s="404"/>
      <c r="UIB1" s="404"/>
      <c r="UIC1" s="404"/>
      <c r="UID1" s="404"/>
      <c r="UIE1" s="404"/>
      <c r="UIF1" s="404"/>
      <c r="UIG1" s="404"/>
      <c r="UIH1" s="404"/>
      <c r="UII1" s="404"/>
      <c r="UIJ1" s="404"/>
      <c r="UIK1" s="404"/>
      <c r="UIL1" s="404"/>
      <c r="UIM1" s="404"/>
      <c r="UIN1" s="404"/>
      <c r="UIO1" s="404"/>
      <c r="UIP1" s="404"/>
      <c r="UIQ1" s="404"/>
      <c r="UIR1" s="404"/>
      <c r="UIS1" s="404"/>
      <c r="UIT1" s="404"/>
      <c r="UIU1" s="404"/>
      <c r="UIV1" s="404"/>
      <c r="UIW1" s="404"/>
      <c r="UIX1" s="404"/>
      <c r="UIY1" s="404"/>
      <c r="UIZ1" s="404"/>
      <c r="UJA1" s="404"/>
      <c r="UJB1" s="404"/>
      <c r="UJC1" s="404"/>
      <c r="UJD1" s="404"/>
      <c r="UJE1" s="404"/>
      <c r="UJF1" s="404"/>
      <c r="UJG1" s="404"/>
      <c r="UJH1" s="404"/>
      <c r="UJI1" s="404"/>
      <c r="UJJ1" s="404"/>
      <c r="UJK1" s="404"/>
      <c r="UJL1" s="404"/>
      <c r="UJM1" s="404"/>
      <c r="UJN1" s="404"/>
      <c r="UJO1" s="404"/>
      <c r="UJP1" s="404"/>
      <c r="UJQ1" s="404"/>
      <c r="UJR1" s="404"/>
      <c r="UJS1" s="404"/>
      <c r="UJT1" s="404"/>
      <c r="UJU1" s="404"/>
      <c r="UJV1" s="404"/>
      <c r="UJW1" s="404"/>
      <c r="UJX1" s="404"/>
      <c r="UJY1" s="404"/>
      <c r="UJZ1" s="404"/>
      <c r="UKA1" s="404"/>
      <c r="UKB1" s="404"/>
      <c r="UKC1" s="404"/>
      <c r="UKD1" s="404"/>
      <c r="UKE1" s="404"/>
      <c r="UKF1" s="404"/>
      <c r="UKG1" s="404"/>
      <c r="UKH1" s="404"/>
      <c r="UKI1" s="404"/>
      <c r="UKJ1" s="404"/>
      <c r="UKK1" s="404"/>
      <c r="UKL1" s="404"/>
      <c r="UKM1" s="404"/>
      <c r="UKN1" s="404"/>
      <c r="UKO1" s="404"/>
      <c r="UKP1" s="404"/>
      <c r="UKQ1" s="404"/>
      <c r="UKR1" s="404"/>
      <c r="UKS1" s="404"/>
      <c r="UKT1" s="404"/>
      <c r="UKU1" s="404"/>
      <c r="UKV1" s="404"/>
      <c r="UKW1" s="404"/>
      <c r="UKX1" s="404"/>
      <c r="UKY1" s="404"/>
      <c r="UKZ1" s="404"/>
      <c r="ULA1" s="404"/>
      <c r="ULB1" s="404"/>
      <c r="ULC1" s="404"/>
      <c r="ULD1" s="404"/>
      <c r="ULE1" s="404"/>
      <c r="ULF1" s="404"/>
      <c r="ULG1" s="404"/>
      <c r="ULH1" s="404"/>
      <c r="ULI1" s="404"/>
      <c r="ULJ1" s="404"/>
      <c r="ULK1" s="404"/>
      <c r="ULL1" s="404"/>
      <c r="ULM1" s="404"/>
      <c r="ULN1" s="404"/>
      <c r="ULO1" s="404"/>
      <c r="ULP1" s="404"/>
      <c r="ULQ1" s="404"/>
      <c r="ULR1" s="404"/>
      <c r="ULS1" s="404"/>
      <c r="ULT1" s="404"/>
      <c r="ULU1" s="404"/>
      <c r="ULV1" s="404"/>
      <c r="ULW1" s="404"/>
      <c r="ULX1" s="404"/>
      <c r="ULY1" s="404"/>
      <c r="ULZ1" s="404"/>
      <c r="UMA1" s="404"/>
      <c r="UMB1" s="404"/>
      <c r="UMC1" s="404"/>
      <c r="UMD1" s="404"/>
      <c r="UME1" s="404"/>
      <c r="UMF1" s="404"/>
      <c r="UMG1" s="404"/>
      <c r="UMH1" s="404"/>
      <c r="UMI1" s="404"/>
      <c r="UMJ1" s="404"/>
      <c r="UMK1" s="404"/>
      <c r="UML1" s="404"/>
      <c r="UMM1" s="404"/>
      <c r="UMN1" s="404"/>
      <c r="UMO1" s="404"/>
      <c r="UMP1" s="404"/>
      <c r="UMQ1" s="404"/>
      <c r="UMR1" s="404"/>
      <c r="UMS1" s="404"/>
      <c r="UMT1" s="404"/>
      <c r="UMU1" s="404"/>
      <c r="UMV1" s="404"/>
      <c r="UMW1" s="404"/>
      <c r="UMX1" s="404"/>
      <c r="UMY1" s="404"/>
      <c r="UMZ1" s="404"/>
      <c r="UNA1" s="404"/>
      <c r="UNB1" s="404"/>
      <c r="UNC1" s="404"/>
      <c r="UND1" s="404"/>
      <c r="UNE1" s="404"/>
      <c r="UNF1" s="404"/>
      <c r="UNG1" s="404"/>
      <c r="UNH1" s="404"/>
      <c r="UNI1" s="404"/>
      <c r="UNJ1" s="404"/>
      <c r="UNK1" s="404"/>
      <c r="UNL1" s="404"/>
      <c r="UNM1" s="404"/>
      <c r="UNN1" s="404"/>
      <c r="UNO1" s="404"/>
      <c r="UNP1" s="404"/>
      <c r="UNQ1" s="404"/>
      <c r="UNR1" s="404"/>
      <c r="UNS1" s="404"/>
      <c r="UNT1" s="404"/>
      <c r="UNU1" s="404"/>
      <c r="UNV1" s="404"/>
      <c r="UNW1" s="404"/>
      <c r="UNX1" s="404"/>
      <c r="UNY1" s="404"/>
      <c r="UNZ1" s="404"/>
      <c r="UOA1" s="404"/>
      <c r="UOB1" s="404"/>
      <c r="UOC1" s="404"/>
      <c r="UOD1" s="404"/>
      <c r="UOE1" s="404"/>
      <c r="UOF1" s="404"/>
      <c r="UOG1" s="404"/>
      <c r="UOH1" s="404"/>
      <c r="UOI1" s="404"/>
      <c r="UOJ1" s="404"/>
      <c r="UOK1" s="404"/>
      <c r="UOL1" s="404"/>
      <c r="UOM1" s="404"/>
      <c r="UON1" s="404"/>
      <c r="UOO1" s="404"/>
      <c r="UOP1" s="404"/>
      <c r="UOQ1" s="404"/>
      <c r="UOR1" s="404"/>
      <c r="UOS1" s="404"/>
      <c r="UOT1" s="404"/>
      <c r="UOU1" s="404"/>
      <c r="UOV1" s="404"/>
      <c r="UOW1" s="404"/>
      <c r="UOX1" s="404"/>
      <c r="UOY1" s="404"/>
      <c r="UOZ1" s="404"/>
      <c r="UPA1" s="404"/>
      <c r="UPB1" s="404"/>
      <c r="UPC1" s="404"/>
      <c r="UPD1" s="404"/>
      <c r="UPE1" s="404"/>
      <c r="UPF1" s="404"/>
      <c r="UPG1" s="404"/>
      <c r="UPH1" s="404"/>
      <c r="UPI1" s="404"/>
      <c r="UPJ1" s="404"/>
      <c r="UPK1" s="404"/>
      <c r="UPL1" s="404"/>
      <c r="UPM1" s="404"/>
      <c r="UPN1" s="404"/>
      <c r="UPO1" s="404"/>
      <c r="UPP1" s="404"/>
      <c r="UPQ1" s="404"/>
      <c r="UPR1" s="404"/>
      <c r="UPS1" s="404"/>
      <c r="UPT1" s="404"/>
      <c r="UPU1" s="404"/>
      <c r="UPV1" s="404"/>
      <c r="UPW1" s="404"/>
      <c r="UPX1" s="404"/>
      <c r="UPY1" s="404"/>
      <c r="UPZ1" s="404"/>
      <c r="UQA1" s="404"/>
      <c r="UQB1" s="404"/>
      <c r="UQC1" s="404"/>
      <c r="UQD1" s="404"/>
      <c r="UQE1" s="404"/>
      <c r="UQF1" s="404"/>
      <c r="UQG1" s="404"/>
      <c r="UQH1" s="404"/>
      <c r="UQI1" s="404"/>
      <c r="UQJ1" s="404"/>
      <c r="UQK1" s="404"/>
      <c r="UQL1" s="404"/>
      <c r="UQM1" s="404"/>
      <c r="UQN1" s="404"/>
      <c r="UQO1" s="404"/>
      <c r="UQP1" s="404"/>
      <c r="UQQ1" s="404"/>
      <c r="UQR1" s="404"/>
      <c r="UQS1" s="404"/>
      <c r="UQT1" s="404"/>
      <c r="UQU1" s="404"/>
      <c r="UQV1" s="404"/>
      <c r="UQW1" s="404"/>
      <c r="UQX1" s="404"/>
      <c r="UQY1" s="404"/>
      <c r="UQZ1" s="404"/>
      <c r="URA1" s="404"/>
      <c r="URB1" s="404"/>
      <c r="URC1" s="404"/>
      <c r="URD1" s="404"/>
      <c r="URE1" s="404"/>
      <c r="URF1" s="404"/>
      <c r="URG1" s="404"/>
      <c r="URH1" s="404"/>
      <c r="URI1" s="404"/>
      <c r="URJ1" s="404"/>
      <c r="URK1" s="404"/>
      <c r="URL1" s="404"/>
      <c r="URM1" s="404"/>
      <c r="URN1" s="404"/>
      <c r="URO1" s="404"/>
      <c r="URP1" s="404"/>
      <c r="URQ1" s="404"/>
      <c r="URR1" s="404"/>
      <c r="URS1" s="404"/>
      <c r="URT1" s="404"/>
      <c r="URU1" s="404"/>
      <c r="URV1" s="404"/>
      <c r="URW1" s="404"/>
      <c r="URX1" s="404"/>
      <c r="URY1" s="404"/>
      <c r="URZ1" s="404"/>
      <c r="USA1" s="404"/>
      <c r="USB1" s="404"/>
      <c r="USC1" s="404"/>
      <c r="USD1" s="404"/>
      <c r="USE1" s="404"/>
      <c r="USF1" s="404"/>
      <c r="USG1" s="404"/>
      <c r="USH1" s="404"/>
      <c r="USI1" s="404"/>
      <c r="USJ1" s="404"/>
      <c r="USK1" s="404"/>
      <c r="USL1" s="404"/>
      <c r="USM1" s="404"/>
      <c r="USN1" s="404"/>
      <c r="USO1" s="404"/>
      <c r="USP1" s="404"/>
      <c r="USQ1" s="404"/>
      <c r="USR1" s="404"/>
      <c r="USS1" s="404"/>
      <c r="UST1" s="404"/>
      <c r="USU1" s="404"/>
      <c r="USV1" s="404"/>
      <c r="USW1" s="404"/>
      <c r="USX1" s="404"/>
      <c r="USY1" s="404"/>
      <c r="USZ1" s="404"/>
      <c r="UTA1" s="404"/>
      <c r="UTB1" s="404"/>
      <c r="UTC1" s="404"/>
      <c r="UTD1" s="404"/>
      <c r="UTE1" s="404"/>
      <c r="UTF1" s="404"/>
      <c r="UTG1" s="404"/>
      <c r="UTH1" s="404"/>
      <c r="UTI1" s="404"/>
      <c r="UTJ1" s="404"/>
      <c r="UTK1" s="404"/>
      <c r="UTL1" s="404"/>
      <c r="UTM1" s="404"/>
      <c r="UTN1" s="404"/>
      <c r="UTO1" s="404"/>
      <c r="UTP1" s="404"/>
      <c r="UTQ1" s="404"/>
      <c r="UTR1" s="404"/>
      <c r="UTS1" s="404"/>
      <c r="UTT1" s="404"/>
      <c r="UTU1" s="404"/>
      <c r="UTV1" s="404"/>
      <c r="UTW1" s="404"/>
      <c r="UTX1" s="404"/>
      <c r="UTY1" s="404"/>
      <c r="UTZ1" s="404"/>
      <c r="UUA1" s="404"/>
      <c r="UUB1" s="404"/>
      <c r="UUC1" s="404"/>
      <c r="UUD1" s="404"/>
      <c r="UUE1" s="404"/>
      <c r="UUF1" s="404"/>
      <c r="UUG1" s="404"/>
      <c r="UUH1" s="404"/>
      <c r="UUI1" s="404"/>
      <c r="UUJ1" s="404"/>
      <c r="UUK1" s="404"/>
      <c r="UUL1" s="404"/>
      <c r="UUM1" s="404"/>
      <c r="UUN1" s="404"/>
      <c r="UUO1" s="404"/>
      <c r="UUP1" s="404"/>
      <c r="UUQ1" s="404"/>
      <c r="UUR1" s="404"/>
      <c r="UUS1" s="404"/>
      <c r="UUT1" s="404"/>
      <c r="UUU1" s="404"/>
      <c r="UUV1" s="404"/>
      <c r="UUW1" s="404"/>
      <c r="UUX1" s="404"/>
      <c r="UUY1" s="404"/>
      <c r="UUZ1" s="404"/>
      <c r="UVA1" s="404"/>
      <c r="UVB1" s="404"/>
      <c r="UVC1" s="404"/>
      <c r="UVD1" s="404"/>
      <c r="UVE1" s="404"/>
      <c r="UVF1" s="404"/>
      <c r="UVG1" s="404"/>
      <c r="UVH1" s="404"/>
      <c r="UVI1" s="404"/>
      <c r="UVJ1" s="404"/>
      <c r="UVK1" s="404"/>
      <c r="UVL1" s="404"/>
      <c r="UVM1" s="404"/>
      <c r="UVN1" s="404"/>
      <c r="UVO1" s="404"/>
      <c r="UVP1" s="404"/>
      <c r="UVQ1" s="404"/>
      <c r="UVR1" s="404"/>
      <c r="UVS1" s="404"/>
      <c r="UVT1" s="404"/>
      <c r="UVU1" s="404"/>
      <c r="UVV1" s="404"/>
      <c r="UVW1" s="404"/>
      <c r="UVX1" s="404"/>
      <c r="UVY1" s="404"/>
      <c r="UVZ1" s="404"/>
      <c r="UWA1" s="404"/>
      <c r="UWB1" s="404"/>
      <c r="UWC1" s="404"/>
      <c r="UWD1" s="404"/>
      <c r="UWE1" s="404"/>
      <c r="UWF1" s="404"/>
      <c r="UWG1" s="404"/>
      <c r="UWH1" s="404"/>
      <c r="UWI1" s="404"/>
      <c r="UWJ1" s="404"/>
      <c r="UWK1" s="404"/>
      <c r="UWL1" s="404"/>
      <c r="UWM1" s="404"/>
      <c r="UWN1" s="404"/>
      <c r="UWO1" s="404"/>
      <c r="UWP1" s="404"/>
      <c r="UWQ1" s="404"/>
      <c r="UWR1" s="404"/>
      <c r="UWS1" s="404"/>
      <c r="UWT1" s="404"/>
      <c r="UWU1" s="404"/>
      <c r="UWV1" s="404"/>
      <c r="UWW1" s="404"/>
      <c r="UWX1" s="404"/>
      <c r="UWY1" s="404"/>
      <c r="UWZ1" s="404"/>
      <c r="UXA1" s="404"/>
      <c r="UXB1" s="404"/>
      <c r="UXC1" s="404"/>
      <c r="UXD1" s="404"/>
      <c r="UXE1" s="404"/>
      <c r="UXF1" s="404"/>
      <c r="UXG1" s="404"/>
      <c r="UXH1" s="404"/>
      <c r="UXI1" s="404"/>
      <c r="UXJ1" s="404"/>
      <c r="UXK1" s="404"/>
      <c r="UXL1" s="404"/>
      <c r="UXM1" s="404"/>
      <c r="UXN1" s="404"/>
      <c r="UXO1" s="404"/>
      <c r="UXP1" s="404"/>
      <c r="UXQ1" s="404"/>
      <c r="UXR1" s="404"/>
      <c r="UXS1" s="404"/>
      <c r="UXT1" s="404"/>
      <c r="UXU1" s="404"/>
      <c r="UXV1" s="404"/>
      <c r="UXW1" s="404"/>
      <c r="UXX1" s="404"/>
      <c r="UXY1" s="404"/>
      <c r="UXZ1" s="404"/>
      <c r="UYA1" s="404"/>
      <c r="UYB1" s="404"/>
      <c r="UYC1" s="404"/>
      <c r="UYD1" s="404"/>
      <c r="UYE1" s="404"/>
      <c r="UYF1" s="404"/>
      <c r="UYG1" s="404"/>
      <c r="UYH1" s="404"/>
      <c r="UYI1" s="404"/>
      <c r="UYJ1" s="404"/>
      <c r="UYK1" s="404"/>
      <c r="UYL1" s="404"/>
      <c r="UYM1" s="404"/>
      <c r="UYN1" s="404"/>
      <c r="UYO1" s="404"/>
      <c r="UYP1" s="404"/>
      <c r="UYQ1" s="404"/>
      <c r="UYR1" s="404"/>
      <c r="UYS1" s="404"/>
      <c r="UYT1" s="404"/>
      <c r="UYU1" s="404"/>
      <c r="UYV1" s="404"/>
      <c r="UYW1" s="404"/>
      <c r="UYX1" s="404"/>
      <c r="UYY1" s="404"/>
      <c r="UYZ1" s="404"/>
      <c r="UZA1" s="404"/>
      <c r="UZB1" s="404"/>
      <c r="UZC1" s="404"/>
      <c r="UZD1" s="404"/>
      <c r="UZE1" s="404"/>
      <c r="UZF1" s="404"/>
      <c r="UZG1" s="404"/>
      <c r="UZH1" s="404"/>
      <c r="UZI1" s="404"/>
      <c r="UZJ1" s="404"/>
      <c r="UZK1" s="404"/>
      <c r="UZL1" s="404"/>
      <c r="UZM1" s="404"/>
      <c r="UZN1" s="404"/>
      <c r="UZO1" s="404"/>
      <c r="UZP1" s="404"/>
      <c r="UZQ1" s="404"/>
      <c r="UZR1" s="404"/>
      <c r="UZS1" s="404"/>
      <c r="UZT1" s="404"/>
      <c r="UZU1" s="404"/>
      <c r="UZV1" s="404"/>
      <c r="UZW1" s="404"/>
      <c r="UZX1" s="404"/>
      <c r="UZY1" s="404"/>
      <c r="UZZ1" s="404"/>
      <c r="VAA1" s="404"/>
      <c r="VAB1" s="404"/>
      <c r="VAC1" s="404"/>
      <c r="VAD1" s="404"/>
      <c r="VAE1" s="404"/>
      <c r="VAF1" s="404"/>
      <c r="VAG1" s="404"/>
      <c r="VAH1" s="404"/>
      <c r="VAI1" s="404"/>
      <c r="VAJ1" s="404"/>
      <c r="VAK1" s="404"/>
      <c r="VAL1" s="404"/>
      <c r="VAM1" s="404"/>
      <c r="VAN1" s="404"/>
      <c r="VAO1" s="404"/>
      <c r="VAP1" s="404"/>
      <c r="VAQ1" s="404"/>
      <c r="VAR1" s="404"/>
      <c r="VAS1" s="404"/>
      <c r="VAT1" s="404"/>
      <c r="VAU1" s="404"/>
      <c r="VAV1" s="404"/>
      <c r="VAW1" s="404"/>
      <c r="VAX1" s="404"/>
      <c r="VAY1" s="404"/>
      <c r="VAZ1" s="404"/>
      <c r="VBA1" s="404"/>
      <c r="VBB1" s="404"/>
      <c r="VBC1" s="404"/>
      <c r="VBD1" s="404"/>
      <c r="VBE1" s="404"/>
      <c r="VBF1" s="404"/>
      <c r="VBG1" s="404"/>
      <c r="VBH1" s="404"/>
      <c r="VBI1" s="404"/>
      <c r="VBJ1" s="404"/>
      <c r="VBK1" s="404"/>
      <c r="VBL1" s="404"/>
      <c r="VBM1" s="404"/>
      <c r="VBN1" s="404"/>
      <c r="VBO1" s="404"/>
      <c r="VBP1" s="404"/>
      <c r="VBQ1" s="404"/>
      <c r="VBR1" s="404"/>
      <c r="VBS1" s="404"/>
      <c r="VBT1" s="404"/>
      <c r="VBU1" s="404"/>
      <c r="VBV1" s="404"/>
      <c r="VBW1" s="404"/>
      <c r="VBX1" s="404"/>
      <c r="VBY1" s="404"/>
      <c r="VBZ1" s="404"/>
      <c r="VCA1" s="404"/>
      <c r="VCB1" s="404"/>
      <c r="VCC1" s="404"/>
      <c r="VCD1" s="404"/>
      <c r="VCE1" s="404"/>
      <c r="VCF1" s="404"/>
      <c r="VCG1" s="404"/>
      <c r="VCH1" s="404"/>
      <c r="VCI1" s="404"/>
      <c r="VCJ1" s="404"/>
      <c r="VCK1" s="404"/>
      <c r="VCL1" s="404"/>
      <c r="VCM1" s="404"/>
      <c r="VCN1" s="404"/>
      <c r="VCO1" s="404"/>
      <c r="VCP1" s="404"/>
      <c r="VCQ1" s="404"/>
      <c r="VCR1" s="404"/>
      <c r="VCS1" s="404"/>
      <c r="VCT1" s="404"/>
      <c r="VCU1" s="404"/>
      <c r="VCV1" s="404"/>
      <c r="VCW1" s="404"/>
      <c r="VCX1" s="404"/>
      <c r="VCY1" s="404"/>
      <c r="VCZ1" s="404"/>
      <c r="VDA1" s="404"/>
      <c r="VDB1" s="404"/>
      <c r="VDC1" s="404"/>
      <c r="VDD1" s="404"/>
      <c r="VDE1" s="404"/>
      <c r="VDF1" s="404"/>
      <c r="VDG1" s="404"/>
      <c r="VDH1" s="404"/>
      <c r="VDI1" s="404"/>
      <c r="VDJ1" s="404"/>
      <c r="VDK1" s="404"/>
      <c r="VDL1" s="404"/>
      <c r="VDM1" s="404"/>
      <c r="VDN1" s="404"/>
      <c r="VDO1" s="404"/>
      <c r="VDP1" s="404"/>
      <c r="VDQ1" s="404"/>
      <c r="VDR1" s="404"/>
      <c r="VDS1" s="404"/>
      <c r="VDT1" s="404"/>
      <c r="VDU1" s="404"/>
      <c r="VDV1" s="404"/>
      <c r="VDW1" s="404"/>
      <c r="VDX1" s="404"/>
      <c r="VDY1" s="404"/>
      <c r="VDZ1" s="404"/>
      <c r="VEA1" s="404"/>
      <c r="VEB1" s="404"/>
      <c r="VEC1" s="404"/>
      <c r="VED1" s="404"/>
      <c r="VEE1" s="404"/>
      <c r="VEF1" s="404"/>
      <c r="VEG1" s="404"/>
      <c r="VEH1" s="404"/>
      <c r="VEI1" s="404"/>
      <c r="VEJ1" s="404"/>
      <c r="VEK1" s="404"/>
      <c r="VEL1" s="404"/>
      <c r="VEM1" s="404"/>
      <c r="VEN1" s="404"/>
      <c r="VEO1" s="404"/>
      <c r="VEP1" s="404"/>
      <c r="VEQ1" s="404"/>
      <c r="VER1" s="404"/>
      <c r="VES1" s="404"/>
      <c r="VET1" s="404"/>
      <c r="VEU1" s="404"/>
      <c r="VEV1" s="404"/>
      <c r="VEW1" s="404"/>
      <c r="VEX1" s="404"/>
      <c r="VEY1" s="404"/>
      <c r="VEZ1" s="404"/>
      <c r="VFA1" s="404"/>
      <c r="VFB1" s="404"/>
      <c r="VFC1" s="404"/>
      <c r="VFD1" s="404"/>
      <c r="VFE1" s="404"/>
      <c r="VFF1" s="404"/>
      <c r="VFG1" s="404"/>
      <c r="VFH1" s="404"/>
      <c r="VFI1" s="404"/>
      <c r="VFJ1" s="404"/>
      <c r="VFK1" s="404"/>
      <c r="VFL1" s="404"/>
      <c r="VFM1" s="404"/>
      <c r="VFN1" s="404"/>
      <c r="VFO1" s="404"/>
      <c r="VFP1" s="404"/>
      <c r="VFQ1" s="404"/>
      <c r="VFR1" s="404"/>
      <c r="VFS1" s="404"/>
      <c r="VFT1" s="404"/>
      <c r="VFU1" s="404"/>
      <c r="VFV1" s="404"/>
      <c r="VFW1" s="404"/>
      <c r="VFX1" s="404"/>
      <c r="VFY1" s="404"/>
      <c r="VFZ1" s="404"/>
      <c r="VGA1" s="404"/>
      <c r="VGB1" s="404"/>
      <c r="VGC1" s="404"/>
      <c r="VGD1" s="404"/>
      <c r="VGE1" s="404"/>
      <c r="VGF1" s="404"/>
      <c r="VGG1" s="404"/>
      <c r="VGH1" s="404"/>
      <c r="VGI1" s="404"/>
      <c r="VGJ1" s="404"/>
      <c r="VGK1" s="404"/>
      <c r="VGL1" s="404"/>
      <c r="VGM1" s="404"/>
      <c r="VGN1" s="404"/>
      <c r="VGO1" s="404"/>
      <c r="VGP1" s="404"/>
      <c r="VGQ1" s="404"/>
      <c r="VGR1" s="404"/>
      <c r="VGS1" s="404"/>
      <c r="VGT1" s="404"/>
      <c r="VGU1" s="404"/>
      <c r="VGV1" s="404"/>
      <c r="VGW1" s="404"/>
      <c r="VGX1" s="404"/>
      <c r="VGY1" s="404"/>
      <c r="VGZ1" s="404"/>
      <c r="VHA1" s="404"/>
      <c r="VHB1" s="404"/>
      <c r="VHC1" s="404"/>
      <c r="VHD1" s="404"/>
      <c r="VHE1" s="404"/>
      <c r="VHF1" s="404"/>
      <c r="VHG1" s="404"/>
      <c r="VHH1" s="404"/>
      <c r="VHI1" s="404"/>
      <c r="VHJ1" s="404"/>
      <c r="VHK1" s="404"/>
      <c r="VHL1" s="404"/>
      <c r="VHM1" s="404"/>
      <c r="VHN1" s="404"/>
      <c r="VHO1" s="404"/>
      <c r="VHP1" s="404"/>
      <c r="VHQ1" s="404"/>
      <c r="VHR1" s="404"/>
      <c r="VHS1" s="404"/>
      <c r="VHT1" s="404"/>
      <c r="VHU1" s="404"/>
      <c r="VHV1" s="404"/>
      <c r="VHW1" s="404"/>
      <c r="VHX1" s="404"/>
      <c r="VHY1" s="404"/>
      <c r="VHZ1" s="404"/>
      <c r="VIA1" s="404"/>
      <c r="VIB1" s="404"/>
      <c r="VIC1" s="404"/>
      <c r="VID1" s="404"/>
      <c r="VIE1" s="404"/>
      <c r="VIF1" s="404"/>
      <c r="VIG1" s="404"/>
      <c r="VIH1" s="404"/>
      <c r="VII1" s="404"/>
      <c r="VIJ1" s="404"/>
      <c r="VIK1" s="404"/>
      <c r="VIL1" s="404"/>
      <c r="VIM1" s="404"/>
      <c r="VIN1" s="404"/>
      <c r="VIO1" s="404"/>
      <c r="VIP1" s="404"/>
      <c r="VIQ1" s="404"/>
      <c r="VIR1" s="404"/>
      <c r="VIS1" s="404"/>
      <c r="VIT1" s="404"/>
      <c r="VIU1" s="404"/>
      <c r="VIV1" s="404"/>
      <c r="VIW1" s="404"/>
      <c r="VIX1" s="404"/>
      <c r="VIY1" s="404"/>
      <c r="VIZ1" s="404"/>
      <c r="VJA1" s="404"/>
      <c r="VJB1" s="404"/>
      <c r="VJC1" s="404"/>
      <c r="VJD1" s="404"/>
      <c r="VJE1" s="404"/>
      <c r="VJF1" s="404"/>
      <c r="VJG1" s="404"/>
      <c r="VJH1" s="404"/>
      <c r="VJI1" s="404"/>
      <c r="VJJ1" s="404"/>
      <c r="VJK1" s="404"/>
      <c r="VJL1" s="404"/>
      <c r="VJM1" s="404"/>
      <c r="VJN1" s="404"/>
      <c r="VJO1" s="404"/>
      <c r="VJP1" s="404"/>
      <c r="VJQ1" s="404"/>
      <c r="VJR1" s="404"/>
      <c r="VJS1" s="404"/>
      <c r="VJT1" s="404"/>
      <c r="VJU1" s="404"/>
      <c r="VJV1" s="404"/>
      <c r="VJW1" s="404"/>
      <c r="VJX1" s="404"/>
      <c r="VJY1" s="404"/>
      <c r="VJZ1" s="404"/>
      <c r="VKA1" s="404"/>
      <c r="VKB1" s="404"/>
      <c r="VKC1" s="404"/>
      <c r="VKD1" s="404"/>
      <c r="VKE1" s="404"/>
      <c r="VKF1" s="404"/>
      <c r="VKG1" s="404"/>
      <c r="VKH1" s="404"/>
      <c r="VKI1" s="404"/>
      <c r="VKJ1" s="404"/>
      <c r="VKK1" s="404"/>
      <c r="VKL1" s="404"/>
      <c r="VKM1" s="404"/>
      <c r="VKN1" s="404"/>
      <c r="VKO1" s="404"/>
      <c r="VKP1" s="404"/>
      <c r="VKQ1" s="404"/>
      <c r="VKR1" s="404"/>
      <c r="VKS1" s="404"/>
      <c r="VKT1" s="404"/>
      <c r="VKU1" s="404"/>
      <c r="VKV1" s="404"/>
      <c r="VKW1" s="404"/>
      <c r="VKX1" s="404"/>
      <c r="VKY1" s="404"/>
      <c r="VKZ1" s="404"/>
      <c r="VLA1" s="404"/>
      <c r="VLB1" s="404"/>
      <c r="VLC1" s="404"/>
      <c r="VLD1" s="404"/>
      <c r="VLE1" s="404"/>
      <c r="VLF1" s="404"/>
      <c r="VLG1" s="404"/>
      <c r="VLH1" s="404"/>
      <c r="VLI1" s="404"/>
      <c r="VLJ1" s="404"/>
      <c r="VLK1" s="404"/>
      <c r="VLL1" s="404"/>
      <c r="VLM1" s="404"/>
      <c r="VLN1" s="404"/>
      <c r="VLO1" s="404"/>
      <c r="VLP1" s="404"/>
      <c r="VLQ1" s="404"/>
      <c r="VLR1" s="404"/>
      <c r="VLS1" s="404"/>
      <c r="VLT1" s="404"/>
      <c r="VLU1" s="404"/>
      <c r="VLV1" s="404"/>
      <c r="VLW1" s="404"/>
      <c r="VLX1" s="404"/>
      <c r="VLY1" s="404"/>
      <c r="VLZ1" s="404"/>
      <c r="VMA1" s="404"/>
      <c r="VMB1" s="404"/>
      <c r="VMC1" s="404"/>
      <c r="VMD1" s="404"/>
      <c r="VME1" s="404"/>
      <c r="VMF1" s="404"/>
      <c r="VMG1" s="404"/>
      <c r="VMH1" s="404"/>
      <c r="VMI1" s="404"/>
      <c r="VMJ1" s="404"/>
      <c r="VMK1" s="404"/>
      <c r="VML1" s="404"/>
      <c r="VMM1" s="404"/>
      <c r="VMN1" s="404"/>
      <c r="VMO1" s="404"/>
      <c r="VMP1" s="404"/>
      <c r="VMQ1" s="404"/>
      <c r="VMR1" s="404"/>
      <c r="VMS1" s="404"/>
      <c r="VMT1" s="404"/>
      <c r="VMU1" s="404"/>
      <c r="VMV1" s="404"/>
      <c r="VMW1" s="404"/>
      <c r="VMX1" s="404"/>
      <c r="VMY1" s="404"/>
      <c r="VMZ1" s="404"/>
      <c r="VNA1" s="404"/>
      <c r="VNB1" s="404"/>
      <c r="VNC1" s="404"/>
      <c r="VND1" s="404"/>
      <c r="VNE1" s="404"/>
      <c r="VNF1" s="404"/>
      <c r="VNG1" s="404"/>
      <c r="VNH1" s="404"/>
      <c r="VNI1" s="404"/>
      <c r="VNJ1" s="404"/>
      <c r="VNK1" s="404"/>
      <c r="VNL1" s="404"/>
      <c r="VNM1" s="404"/>
      <c r="VNN1" s="404"/>
      <c r="VNO1" s="404"/>
      <c r="VNP1" s="404"/>
      <c r="VNQ1" s="404"/>
      <c r="VNR1" s="404"/>
      <c r="VNS1" s="404"/>
      <c r="VNT1" s="404"/>
      <c r="VNU1" s="404"/>
      <c r="VNV1" s="404"/>
      <c r="VNW1" s="404"/>
      <c r="VNX1" s="404"/>
      <c r="VNY1" s="404"/>
      <c r="VNZ1" s="404"/>
      <c r="VOA1" s="404"/>
      <c r="VOB1" s="404"/>
      <c r="VOC1" s="404"/>
      <c r="VOD1" s="404"/>
      <c r="VOE1" s="404"/>
      <c r="VOF1" s="404"/>
      <c r="VOG1" s="404"/>
      <c r="VOH1" s="404"/>
      <c r="VOI1" s="404"/>
      <c r="VOJ1" s="404"/>
      <c r="VOK1" s="404"/>
      <c r="VOL1" s="404"/>
      <c r="VOM1" s="404"/>
      <c r="VON1" s="404"/>
      <c r="VOO1" s="404"/>
      <c r="VOP1" s="404"/>
      <c r="VOQ1" s="404"/>
      <c r="VOR1" s="404"/>
      <c r="VOS1" s="404"/>
      <c r="VOT1" s="404"/>
      <c r="VOU1" s="404"/>
      <c r="VOV1" s="404"/>
      <c r="VOW1" s="404"/>
      <c r="VOX1" s="404"/>
      <c r="VOY1" s="404"/>
      <c r="VOZ1" s="404"/>
      <c r="VPA1" s="404"/>
      <c r="VPB1" s="404"/>
      <c r="VPC1" s="404"/>
      <c r="VPD1" s="404"/>
      <c r="VPE1" s="404"/>
      <c r="VPF1" s="404"/>
      <c r="VPG1" s="404"/>
      <c r="VPH1" s="404"/>
      <c r="VPI1" s="404"/>
      <c r="VPJ1" s="404"/>
      <c r="VPK1" s="404"/>
      <c r="VPL1" s="404"/>
      <c r="VPM1" s="404"/>
      <c r="VPN1" s="404"/>
      <c r="VPO1" s="404"/>
      <c r="VPP1" s="404"/>
      <c r="VPQ1" s="404"/>
      <c r="VPR1" s="404"/>
      <c r="VPS1" s="404"/>
      <c r="VPT1" s="404"/>
      <c r="VPU1" s="404"/>
      <c r="VPV1" s="404"/>
      <c r="VPW1" s="404"/>
      <c r="VPX1" s="404"/>
      <c r="VPY1" s="404"/>
      <c r="VPZ1" s="404"/>
      <c r="VQA1" s="404"/>
      <c r="VQB1" s="404"/>
      <c r="VQC1" s="404"/>
      <c r="VQD1" s="404"/>
      <c r="VQE1" s="404"/>
      <c r="VQF1" s="404"/>
      <c r="VQG1" s="404"/>
      <c r="VQH1" s="404"/>
      <c r="VQI1" s="404"/>
      <c r="VQJ1" s="404"/>
      <c r="VQK1" s="404"/>
      <c r="VQL1" s="404"/>
      <c r="VQM1" s="404"/>
      <c r="VQN1" s="404"/>
      <c r="VQO1" s="404"/>
      <c r="VQP1" s="404"/>
      <c r="VQQ1" s="404"/>
      <c r="VQR1" s="404"/>
      <c r="VQS1" s="404"/>
      <c r="VQT1" s="404"/>
      <c r="VQU1" s="404"/>
      <c r="VQV1" s="404"/>
      <c r="VQW1" s="404"/>
      <c r="VQX1" s="404"/>
      <c r="VQY1" s="404"/>
      <c r="VQZ1" s="404"/>
      <c r="VRA1" s="404"/>
      <c r="VRB1" s="404"/>
      <c r="VRC1" s="404"/>
      <c r="VRD1" s="404"/>
      <c r="VRE1" s="404"/>
      <c r="VRF1" s="404"/>
      <c r="VRG1" s="404"/>
      <c r="VRH1" s="404"/>
      <c r="VRI1" s="404"/>
      <c r="VRJ1" s="404"/>
      <c r="VRK1" s="404"/>
      <c r="VRL1" s="404"/>
      <c r="VRM1" s="404"/>
      <c r="VRN1" s="404"/>
      <c r="VRO1" s="404"/>
      <c r="VRP1" s="404"/>
      <c r="VRQ1" s="404"/>
      <c r="VRR1" s="404"/>
      <c r="VRS1" s="404"/>
      <c r="VRT1" s="404"/>
      <c r="VRU1" s="404"/>
      <c r="VRV1" s="404"/>
      <c r="VRW1" s="404"/>
      <c r="VRX1" s="404"/>
      <c r="VRY1" s="404"/>
      <c r="VRZ1" s="404"/>
      <c r="VSA1" s="404"/>
      <c r="VSB1" s="404"/>
      <c r="VSC1" s="404"/>
      <c r="VSD1" s="404"/>
      <c r="VSE1" s="404"/>
      <c r="VSF1" s="404"/>
      <c r="VSG1" s="404"/>
      <c r="VSH1" s="404"/>
      <c r="VSI1" s="404"/>
      <c r="VSJ1" s="404"/>
      <c r="VSK1" s="404"/>
      <c r="VSL1" s="404"/>
      <c r="VSM1" s="404"/>
      <c r="VSN1" s="404"/>
      <c r="VSO1" s="404"/>
      <c r="VSP1" s="404"/>
      <c r="VSQ1" s="404"/>
      <c r="VSR1" s="404"/>
      <c r="VSS1" s="404"/>
      <c r="VST1" s="404"/>
      <c r="VSU1" s="404"/>
      <c r="VSV1" s="404"/>
      <c r="VSW1" s="404"/>
      <c r="VSX1" s="404"/>
      <c r="VSY1" s="404"/>
      <c r="VSZ1" s="404"/>
      <c r="VTA1" s="404"/>
      <c r="VTB1" s="404"/>
      <c r="VTC1" s="404"/>
      <c r="VTD1" s="404"/>
      <c r="VTE1" s="404"/>
      <c r="VTF1" s="404"/>
      <c r="VTG1" s="404"/>
      <c r="VTH1" s="404"/>
      <c r="VTI1" s="404"/>
      <c r="VTJ1" s="404"/>
      <c r="VTK1" s="404"/>
      <c r="VTL1" s="404"/>
      <c r="VTM1" s="404"/>
      <c r="VTN1" s="404"/>
      <c r="VTO1" s="404"/>
      <c r="VTP1" s="404"/>
      <c r="VTQ1" s="404"/>
      <c r="VTR1" s="404"/>
      <c r="VTS1" s="404"/>
      <c r="VTT1" s="404"/>
      <c r="VTU1" s="404"/>
      <c r="VTV1" s="404"/>
      <c r="VTW1" s="404"/>
      <c r="VTX1" s="404"/>
      <c r="VTY1" s="404"/>
      <c r="VTZ1" s="404"/>
      <c r="VUA1" s="404"/>
      <c r="VUB1" s="404"/>
      <c r="VUC1" s="404"/>
      <c r="VUD1" s="404"/>
      <c r="VUE1" s="404"/>
      <c r="VUF1" s="404"/>
      <c r="VUG1" s="404"/>
      <c r="VUH1" s="404"/>
      <c r="VUI1" s="404"/>
      <c r="VUJ1" s="404"/>
      <c r="VUK1" s="404"/>
      <c r="VUL1" s="404"/>
      <c r="VUM1" s="404"/>
      <c r="VUN1" s="404"/>
      <c r="VUO1" s="404"/>
      <c r="VUP1" s="404"/>
      <c r="VUQ1" s="404"/>
      <c r="VUR1" s="404"/>
      <c r="VUS1" s="404"/>
      <c r="VUT1" s="404"/>
      <c r="VUU1" s="404"/>
      <c r="VUV1" s="404"/>
      <c r="VUW1" s="404"/>
      <c r="VUX1" s="404"/>
      <c r="VUY1" s="404"/>
      <c r="VUZ1" s="404"/>
      <c r="VVA1" s="404"/>
      <c r="VVB1" s="404"/>
      <c r="VVC1" s="404"/>
      <c r="VVD1" s="404"/>
      <c r="VVE1" s="404"/>
      <c r="VVF1" s="404"/>
      <c r="VVG1" s="404"/>
      <c r="VVH1" s="404"/>
      <c r="VVI1" s="404"/>
      <c r="VVJ1" s="404"/>
      <c r="VVK1" s="404"/>
      <c r="VVL1" s="404"/>
      <c r="VVM1" s="404"/>
      <c r="VVN1" s="404"/>
      <c r="VVO1" s="404"/>
      <c r="VVP1" s="404"/>
      <c r="VVQ1" s="404"/>
      <c r="VVR1" s="404"/>
      <c r="VVS1" s="404"/>
      <c r="VVT1" s="404"/>
      <c r="VVU1" s="404"/>
      <c r="VVV1" s="404"/>
      <c r="VVW1" s="404"/>
      <c r="VVX1" s="404"/>
      <c r="VVY1" s="404"/>
      <c r="VVZ1" s="404"/>
      <c r="VWA1" s="404"/>
      <c r="VWB1" s="404"/>
      <c r="VWC1" s="404"/>
      <c r="VWD1" s="404"/>
      <c r="VWE1" s="404"/>
      <c r="VWF1" s="404"/>
      <c r="VWG1" s="404"/>
      <c r="VWH1" s="404"/>
      <c r="VWI1" s="404"/>
      <c r="VWJ1" s="404"/>
      <c r="VWK1" s="404"/>
      <c r="VWL1" s="404"/>
      <c r="VWM1" s="404"/>
      <c r="VWN1" s="404"/>
      <c r="VWO1" s="404"/>
      <c r="VWP1" s="404"/>
      <c r="VWQ1" s="404"/>
      <c r="VWR1" s="404"/>
      <c r="VWS1" s="404"/>
      <c r="VWT1" s="404"/>
      <c r="VWU1" s="404"/>
      <c r="VWV1" s="404"/>
      <c r="VWW1" s="404"/>
      <c r="VWX1" s="404"/>
      <c r="VWY1" s="404"/>
      <c r="VWZ1" s="404"/>
      <c r="VXA1" s="404"/>
      <c r="VXB1" s="404"/>
      <c r="VXC1" s="404"/>
      <c r="VXD1" s="404"/>
      <c r="VXE1" s="404"/>
      <c r="VXF1" s="404"/>
      <c r="VXG1" s="404"/>
      <c r="VXH1" s="404"/>
      <c r="VXI1" s="404"/>
      <c r="VXJ1" s="404"/>
      <c r="VXK1" s="404"/>
      <c r="VXL1" s="404"/>
      <c r="VXM1" s="404"/>
      <c r="VXN1" s="404"/>
      <c r="VXO1" s="404"/>
      <c r="VXP1" s="404"/>
      <c r="VXQ1" s="404"/>
      <c r="VXR1" s="404"/>
      <c r="VXS1" s="404"/>
      <c r="VXT1" s="404"/>
      <c r="VXU1" s="404"/>
      <c r="VXV1" s="404"/>
      <c r="VXW1" s="404"/>
      <c r="VXX1" s="404"/>
      <c r="VXY1" s="404"/>
      <c r="VXZ1" s="404"/>
      <c r="VYA1" s="404"/>
      <c r="VYB1" s="404"/>
      <c r="VYC1" s="404"/>
      <c r="VYD1" s="404"/>
      <c r="VYE1" s="404"/>
      <c r="VYF1" s="404"/>
      <c r="VYG1" s="404"/>
      <c r="VYH1" s="404"/>
      <c r="VYI1" s="404"/>
      <c r="VYJ1" s="404"/>
      <c r="VYK1" s="404"/>
      <c r="VYL1" s="404"/>
      <c r="VYM1" s="404"/>
      <c r="VYN1" s="404"/>
      <c r="VYO1" s="404"/>
      <c r="VYP1" s="404"/>
      <c r="VYQ1" s="404"/>
      <c r="VYR1" s="404"/>
      <c r="VYS1" s="404"/>
      <c r="VYT1" s="404"/>
      <c r="VYU1" s="404"/>
      <c r="VYV1" s="404"/>
      <c r="VYW1" s="404"/>
      <c r="VYX1" s="404"/>
      <c r="VYY1" s="404"/>
      <c r="VYZ1" s="404"/>
      <c r="VZA1" s="404"/>
      <c r="VZB1" s="404"/>
      <c r="VZC1" s="404"/>
      <c r="VZD1" s="404"/>
      <c r="VZE1" s="404"/>
      <c r="VZF1" s="404"/>
      <c r="VZG1" s="404"/>
      <c r="VZH1" s="404"/>
      <c r="VZI1" s="404"/>
      <c r="VZJ1" s="404"/>
      <c r="VZK1" s="404"/>
      <c r="VZL1" s="404"/>
      <c r="VZM1" s="404"/>
      <c r="VZN1" s="404"/>
      <c r="VZO1" s="404"/>
      <c r="VZP1" s="404"/>
      <c r="VZQ1" s="404"/>
      <c r="VZR1" s="404"/>
      <c r="VZS1" s="404"/>
      <c r="VZT1" s="404"/>
      <c r="VZU1" s="404"/>
      <c r="VZV1" s="404"/>
      <c r="VZW1" s="404"/>
      <c r="VZX1" s="404"/>
      <c r="VZY1" s="404"/>
      <c r="VZZ1" s="404"/>
      <c r="WAA1" s="404"/>
      <c r="WAB1" s="404"/>
      <c r="WAC1" s="404"/>
      <c r="WAD1" s="404"/>
      <c r="WAE1" s="404"/>
      <c r="WAF1" s="404"/>
      <c r="WAG1" s="404"/>
      <c r="WAH1" s="404"/>
      <c r="WAI1" s="404"/>
      <c r="WAJ1" s="404"/>
      <c r="WAK1" s="404"/>
      <c r="WAL1" s="404"/>
      <c r="WAM1" s="404"/>
      <c r="WAN1" s="404"/>
      <c r="WAO1" s="404"/>
      <c r="WAP1" s="404"/>
      <c r="WAQ1" s="404"/>
      <c r="WAR1" s="404"/>
      <c r="WAS1" s="404"/>
      <c r="WAT1" s="404"/>
      <c r="WAU1" s="404"/>
      <c r="WAV1" s="404"/>
      <c r="WAW1" s="404"/>
      <c r="WAX1" s="404"/>
      <c r="WAY1" s="404"/>
      <c r="WAZ1" s="404"/>
      <c r="WBA1" s="404"/>
      <c r="WBB1" s="404"/>
      <c r="WBC1" s="404"/>
      <c r="WBD1" s="404"/>
      <c r="WBE1" s="404"/>
      <c r="WBF1" s="404"/>
      <c r="WBG1" s="404"/>
      <c r="WBH1" s="404"/>
      <c r="WBI1" s="404"/>
      <c r="WBJ1" s="404"/>
      <c r="WBK1" s="404"/>
      <c r="WBL1" s="404"/>
      <c r="WBM1" s="404"/>
      <c r="WBN1" s="404"/>
      <c r="WBO1" s="404"/>
      <c r="WBP1" s="404"/>
      <c r="WBQ1" s="404"/>
      <c r="WBR1" s="404"/>
      <c r="WBS1" s="404"/>
      <c r="WBT1" s="404"/>
      <c r="WBU1" s="404"/>
      <c r="WBV1" s="404"/>
      <c r="WBW1" s="404"/>
      <c r="WBX1" s="404"/>
      <c r="WBY1" s="404"/>
      <c r="WBZ1" s="404"/>
      <c r="WCA1" s="404"/>
      <c r="WCB1" s="404"/>
      <c r="WCC1" s="404"/>
      <c r="WCD1" s="404"/>
      <c r="WCE1" s="404"/>
      <c r="WCF1" s="404"/>
      <c r="WCG1" s="404"/>
      <c r="WCH1" s="404"/>
      <c r="WCI1" s="404"/>
      <c r="WCJ1" s="404"/>
      <c r="WCK1" s="404"/>
      <c r="WCL1" s="404"/>
      <c r="WCM1" s="404"/>
      <c r="WCN1" s="404"/>
      <c r="WCO1" s="404"/>
      <c r="WCP1" s="404"/>
      <c r="WCQ1" s="404"/>
      <c r="WCR1" s="404"/>
      <c r="WCS1" s="404"/>
      <c r="WCT1" s="404"/>
      <c r="WCU1" s="404"/>
      <c r="WCV1" s="404"/>
      <c r="WCW1" s="404"/>
      <c r="WCX1" s="404"/>
      <c r="WCY1" s="404"/>
      <c r="WCZ1" s="404"/>
      <c r="WDA1" s="404"/>
      <c r="WDB1" s="404"/>
      <c r="WDC1" s="404"/>
      <c r="WDD1" s="404"/>
      <c r="WDE1" s="404"/>
      <c r="WDF1" s="404"/>
      <c r="WDG1" s="404"/>
      <c r="WDH1" s="404"/>
      <c r="WDI1" s="404"/>
      <c r="WDJ1" s="404"/>
      <c r="WDK1" s="404"/>
      <c r="WDL1" s="404"/>
      <c r="WDM1" s="404"/>
      <c r="WDN1" s="404"/>
      <c r="WDO1" s="404"/>
      <c r="WDP1" s="404"/>
      <c r="WDQ1" s="404"/>
      <c r="WDR1" s="404"/>
      <c r="WDS1" s="404"/>
      <c r="WDT1" s="404"/>
      <c r="WDU1" s="404"/>
      <c r="WDV1" s="404"/>
      <c r="WDW1" s="404"/>
      <c r="WDX1" s="404"/>
      <c r="WDY1" s="404"/>
      <c r="WDZ1" s="404"/>
      <c r="WEA1" s="404"/>
      <c r="WEB1" s="404"/>
      <c r="WEC1" s="404"/>
      <c r="WED1" s="404"/>
      <c r="WEE1" s="404"/>
      <c r="WEF1" s="404"/>
      <c r="WEG1" s="404"/>
      <c r="WEH1" s="404"/>
      <c r="WEI1" s="404"/>
      <c r="WEJ1" s="404"/>
      <c r="WEK1" s="404"/>
      <c r="WEL1" s="404"/>
      <c r="WEM1" s="404"/>
      <c r="WEN1" s="404"/>
      <c r="WEO1" s="404"/>
      <c r="WEP1" s="404"/>
      <c r="WEQ1" s="404"/>
      <c r="WER1" s="404"/>
      <c r="WES1" s="404"/>
      <c r="WET1" s="404"/>
      <c r="WEU1" s="404"/>
      <c r="WEV1" s="404"/>
      <c r="WEW1" s="404"/>
      <c r="WEX1" s="404"/>
      <c r="WEY1" s="404"/>
      <c r="WEZ1" s="404"/>
      <c r="WFA1" s="404"/>
      <c r="WFB1" s="404"/>
      <c r="WFC1" s="404"/>
      <c r="WFD1" s="404"/>
      <c r="WFE1" s="404"/>
      <c r="WFF1" s="404"/>
      <c r="WFG1" s="404"/>
      <c r="WFH1" s="404"/>
      <c r="WFI1" s="404"/>
      <c r="WFJ1" s="404"/>
      <c r="WFK1" s="404"/>
      <c r="WFL1" s="404"/>
      <c r="WFM1" s="404"/>
      <c r="WFN1" s="404"/>
      <c r="WFO1" s="404"/>
      <c r="WFP1" s="404"/>
      <c r="WFQ1" s="404"/>
      <c r="WFR1" s="404"/>
      <c r="WFS1" s="404"/>
      <c r="WFT1" s="404"/>
      <c r="WFU1" s="404"/>
      <c r="WFV1" s="404"/>
      <c r="WFW1" s="404"/>
      <c r="WFX1" s="404"/>
      <c r="WFY1" s="404"/>
      <c r="WFZ1" s="404"/>
      <c r="WGA1" s="404"/>
      <c r="WGB1" s="404"/>
      <c r="WGC1" s="404"/>
      <c r="WGD1" s="404"/>
      <c r="WGE1" s="404"/>
      <c r="WGF1" s="404"/>
      <c r="WGG1" s="404"/>
      <c r="WGH1" s="404"/>
      <c r="WGI1" s="404"/>
      <c r="WGJ1" s="404"/>
      <c r="WGK1" s="404"/>
      <c r="WGL1" s="404"/>
      <c r="WGM1" s="404"/>
      <c r="WGN1" s="404"/>
      <c r="WGO1" s="404"/>
      <c r="WGP1" s="404"/>
      <c r="WGQ1" s="404"/>
      <c r="WGR1" s="404"/>
      <c r="WGS1" s="404"/>
      <c r="WGT1" s="404"/>
      <c r="WGU1" s="404"/>
      <c r="WGV1" s="404"/>
      <c r="WGW1" s="404"/>
      <c r="WGX1" s="404"/>
      <c r="WGY1" s="404"/>
      <c r="WGZ1" s="404"/>
      <c r="WHA1" s="404"/>
      <c r="WHB1" s="404"/>
      <c r="WHC1" s="404"/>
      <c r="WHD1" s="404"/>
      <c r="WHE1" s="404"/>
      <c r="WHF1" s="404"/>
      <c r="WHG1" s="404"/>
      <c r="WHH1" s="404"/>
      <c r="WHI1" s="404"/>
      <c r="WHJ1" s="404"/>
      <c r="WHK1" s="404"/>
      <c r="WHL1" s="404"/>
      <c r="WHM1" s="404"/>
      <c r="WHN1" s="404"/>
      <c r="WHO1" s="404"/>
      <c r="WHP1" s="404"/>
      <c r="WHQ1" s="404"/>
      <c r="WHR1" s="404"/>
      <c r="WHS1" s="404"/>
      <c r="WHT1" s="404"/>
      <c r="WHU1" s="404"/>
      <c r="WHV1" s="404"/>
      <c r="WHW1" s="404"/>
      <c r="WHX1" s="404"/>
      <c r="WHY1" s="404"/>
      <c r="WHZ1" s="404"/>
      <c r="WIA1" s="404"/>
      <c r="WIB1" s="404"/>
      <c r="WIC1" s="404"/>
      <c r="WID1" s="404"/>
      <c r="WIE1" s="404"/>
      <c r="WIF1" s="404"/>
      <c r="WIG1" s="404"/>
      <c r="WIH1" s="404"/>
      <c r="WII1" s="404"/>
      <c r="WIJ1" s="404"/>
      <c r="WIK1" s="404"/>
      <c r="WIL1" s="404"/>
      <c r="WIM1" s="404"/>
      <c r="WIN1" s="404"/>
      <c r="WIO1" s="404"/>
      <c r="WIP1" s="404"/>
      <c r="WIQ1" s="404"/>
      <c r="WIR1" s="404"/>
      <c r="WIS1" s="404"/>
      <c r="WIT1" s="404"/>
      <c r="WIU1" s="404"/>
      <c r="WIV1" s="404"/>
      <c r="WIW1" s="404"/>
      <c r="WIX1" s="404"/>
      <c r="WIY1" s="404"/>
      <c r="WIZ1" s="404"/>
      <c r="WJA1" s="404"/>
      <c r="WJB1" s="404"/>
      <c r="WJC1" s="404"/>
      <c r="WJD1" s="404"/>
      <c r="WJE1" s="404"/>
      <c r="WJF1" s="404"/>
      <c r="WJG1" s="404"/>
      <c r="WJH1" s="404"/>
      <c r="WJI1" s="404"/>
      <c r="WJJ1" s="404"/>
      <c r="WJK1" s="404"/>
      <c r="WJL1" s="404"/>
      <c r="WJM1" s="404"/>
      <c r="WJN1" s="404"/>
      <c r="WJO1" s="404"/>
      <c r="WJP1" s="404"/>
      <c r="WJQ1" s="404"/>
      <c r="WJR1" s="404"/>
      <c r="WJS1" s="404"/>
      <c r="WJT1" s="404"/>
      <c r="WJU1" s="404"/>
      <c r="WJV1" s="404"/>
      <c r="WJW1" s="404"/>
      <c r="WJX1" s="404"/>
      <c r="WJY1" s="404"/>
      <c r="WJZ1" s="404"/>
      <c r="WKA1" s="404"/>
      <c r="WKB1" s="404"/>
      <c r="WKC1" s="404"/>
      <c r="WKD1" s="404"/>
      <c r="WKE1" s="404"/>
      <c r="WKF1" s="404"/>
      <c r="WKG1" s="404"/>
      <c r="WKH1" s="404"/>
      <c r="WKI1" s="404"/>
      <c r="WKJ1" s="404"/>
      <c r="WKK1" s="404"/>
      <c r="WKL1" s="404"/>
      <c r="WKM1" s="404"/>
      <c r="WKN1" s="404"/>
      <c r="WKO1" s="404"/>
      <c r="WKP1" s="404"/>
      <c r="WKQ1" s="404"/>
      <c r="WKR1" s="404"/>
      <c r="WKS1" s="404"/>
      <c r="WKT1" s="404"/>
      <c r="WKU1" s="404"/>
      <c r="WKV1" s="404"/>
      <c r="WKW1" s="404"/>
      <c r="WKX1" s="404"/>
      <c r="WKY1" s="404"/>
      <c r="WKZ1" s="404"/>
      <c r="WLA1" s="404"/>
      <c r="WLB1" s="404"/>
      <c r="WLC1" s="404"/>
      <c r="WLD1" s="404"/>
      <c r="WLE1" s="404"/>
      <c r="WLF1" s="404"/>
      <c r="WLG1" s="404"/>
      <c r="WLH1" s="404"/>
      <c r="WLI1" s="404"/>
      <c r="WLJ1" s="404"/>
      <c r="WLK1" s="404"/>
      <c r="WLL1" s="404"/>
      <c r="WLM1" s="404"/>
      <c r="WLN1" s="404"/>
      <c r="WLO1" s="404"/>
      <c r="WLP1" s="404"/>
      <c r="WLQ1" s="404"/>
      <c r="WLR1" s="404"/>
      <c r="WLS1" s="404"/>
      <c r="WLT1" s="404"/>
      <c r="WLU1" s="404"/>
      <c r="WLV1" s="404"/>
      <c r="WLW1" s="404"/>
      <c r="WLX1" s="404"/>
      <c r="WLY1" s="404"/>
      <c r="WLZ1" s="404"/>
      <c r="WMA1" s="404"/>
      <c r="WMB1" s="404"/>
      <c r="WMC1" s="404"/>
      <c r="WMD1" s="404"/>
      <c r="WME1" s="404"/>
      <c r="WMF1" s="404"/>
      <c r="WMG1" s="404"/>
      <c r="WMH1" s="404"/>
      <c r="WMI1" s="404"/>
      <c r="WMJ1" s="404"/>
      <c r="WMK1" s="404"/>
      <c r="WML1" s="404"/>
      <c r="WMM1" s="404"/>
      <c r="WMN1" s="404"/>
      <c r="WMO1" s="404"/>
      <c r="WMP1" s="404"/>
      <c r="WMQ1" s="404"/>
      <c r="WMR1" s="404"/>
      <c r="WMS1" s="404"/>
      <c r="WMT1" s="404"/>
      <c r="WMU1" s="404"/>
      <c r="WMV1" s="404"/>
      <c r="WMW1" s="404"/>
      <c r="WMX1" s="404"/>
      <c r="WMY1" s="404"/>
      <c r="WMZ1" s="404"/>
      <c r="WNA1" s="404"/>
      <c r="WNB1" s="404"/>
      <c r="WNC1" s="404"/>
      <c r="WND1" s="404"/>
      <c r="WNE1" s="404"/>
      <c r="WNF1" s="404"/>
      <c r="WNG1" s="404"/>
      <c r="WNH1" s="404"/>
      <c r="WNI1" s="404"/>
      <c r="WNJ1" s="404"/>
      <c r="WNK1" s="404"/>
      <c r="WNL1" s="404"/>
      <c r="WNM1" s="404"/>
      <c r="WNN1" s="404"/>
      <c r="WNO1" s="404"/>
      <c r="WNP1" s="404"/>
      <c r="WNQ1" s="404"/>
      <c r="WNR1" s="404"/>
      <c r="WNS1" s="404"/>
      <c r="WNT1" s="404"/>
      <c r="WNU1" s="404"/>
      <c r="WNV1" s="404"/>
      <c r="WNW1" s="404"/>
      <c r="WNX1" s="404"/>
      <c r="WNY1" s="404"/>
      <c r="WNZ1" s="404"/>
      <c r="WOA1" s="404"/>
      <c r="WOB1" s="404"/>
      <c r="WOC1" s="404"/>
      <c r="WOD1" s="404"/>
      <c r="WOE1" s="404"/>
      <c r="WOF1" s="404"/>
      <c r="WOG1" s="404"/>
      <c r="WOH1" s="404"/>
      <c r="WOI1" s="404"/>
      <c r="WOJ1" s="404"/>
      <c r="WOK1" s="404"/>
      <c r="WOL1" s="404"/>
      <c r="WOM1" s="404"/>
      <c r="WON1" s="404"/>
      <c r="WOO1" s="404"/>
      <c r="WOP1" s="404"/>
      <c r="WOQ1" s="404"/>
      <c r="WOR1" s="404"/>
      <c r="WOS1" s="404"/>
      <c r="WOT1" s="404"/>
      <c r="WOU1" s="404"/>
      <c r="WOV1" s="404"/>
      <c r="WOW1" s="404"/>
      <c r="WOX1" s="404"/>
      <c r="WOY1" s="404"/>
      <c r="WOZ1" s="404"/>
      <c r="WPA1" s="404"/>
      <c r="WPB1" s="404"/>
      <c r="WPC1" s="404"/>
      <c r="WPD1" s="404"/>
      <c r="WPE1" s="404"/>
      <c r="WPF1" s="404"/>
      <c r="WPG1" s="404"/>
      <c r="WPH1" s="404"/>
      <c r="WPI1" s="404"/>
      <c r="WPJ1" s="404"/>
      <c r="WPK1" s="404"/>
      <c r="WPL1" s="404"/>
      <c r="WPM1" s="404"/>
      <c r="WPN1" s="404"/>
      <c r="WPO1" s="404"/>
      <c r="WPP1" s="404"/>
      <c r="WPQ1" s="404"/>
      <c r="WPR1" s="404"/>
      <c r="WPS1" s="404"/>
      <c r="WPT1" s="404"/>
      <c r="WPU1" s="404"/>
      <c r="WPV1" s="404"/>
      <c r="WPW1" s="404"/>
      <c r="WPX1" s="404"/>
      <c r="WPY1" s="404"/>
      <c r="WPZ1" s="404"/>
      <c r="WQA1" s="404"/>
      <c r="WQB1" s="404"/>
      <c r="WQC1" s="404"/>
      <c r="WQD1" s="404"/>
      <c r="WQE1" s="404"/>
      <c r="WQF1" s="404"/>
      <c r="WQG1" s="404"/>
      <c r="WQH1" s="404"/>
      <c r="WQI1" s="404"/>
      <c r="WQJ1" s="404"/>
      <c r="WQK1" s="404"/>
      <c r="WQL1" s="404"/>
      <c r="WQM1" s="404"/>
      <c r="WQN1" s="404"/>
      <c r="WQO1" s="404"/>
      <c r="WQP1" s="404"/>
      <c r="WQQ1" s="404"/>
      <c r="WQR1" s="404"/>
      <c r="WQS1" s="404"/>
      <c r="WQT1" s="404"/>
      <c r="WQU1" s="404"/>
      <c r="WQV1" s="404"/>
      <c r="WQW1" s="404"/>
      <c r="WQX1" s="404"/>
      <c r="WQY1" s="404"/>
      <c r="WQZ1" s="404"/>
      <c r="WRA1" s="404"/>
      <c r="WRB1" s="404"/>
      <c r="WRC1" s="404"/>
      <c r="WRD1" s="404"/>
      <c r="WRE1" s="404"/>
      <c r="WRF1" s="404"/>
      <c r="WRG1" s="404"/>
      <c r="WRH1" s="404"/>
      <c r="WRI1" s="404"/>
      <c r="WRJ1" s="404"/>
      <c r="WRK1" s="404"/>
      <c r="WRL1" s="404"/>
      <c r="WRM1" s="404"/>
      <c r="WRN1" s="404"/>
      <c r="WRO1" s="404"/>
      <c r="WRP1" s="404"/>
      <c r="WRQ1" s="404"/>
      <c r="WRR1" s="404"/>
      <c r="WRS1" s="404"/>
      <c r="WRT1" s="404"/>
      <c r="WRU1" s="404"/>
      <c r="WRV1" s="404"/>
      <c r="WRW1" s="404"/>
      <c r="WRX1" s="404"/>
      <c r="WRY1" s="404"/>
      <c r="WRZ1" s="404"/>
      <c r="WSA1" s="404"/>
      <c r="WSB1" s="404"/>
      <c r="WSC1" s="404"/>
      <c r="WSD1" s="404"/>
      <c r="WSE1" s="404"/>
      <c r="WSF1" s="404"/>
      <c r="WSG1" s="404"/>
      <c r="WSH1" s="404"/>
      <c r="WSI1" s="404"/>
      <c r="WSJ1" s="404"/>
      <c r="WSK1" s="404"/>
      <c r="WSL1" s="404"/>
      <c r="WSM1" s="404"/>
      <c r="WSN1" s="404"/>
      <c r="WSO1" s="404"/>
      <c r="WSP1" s="404"/>
      <c r="WSQ1" s="404"/>
      <c r="WSR1" s="404"/>
      <c r="WSS1" s="404"/>
      <c r="WST1" s="404"/>
      <c r="WSU1" s="404"/>
      <c r="WSV1" s="404"/>
      <c r="WSW1" s="404"/>
      <c r="WSX1" s="404"/>
      <c r="WSY1" s="404"/>
      <c r="WSZ1" s="404"/>
      <c r="WTA1" s="404"/>
      <c r="WTB1" s="404"/>
      <c r="WTC1" s="404"/>
      <c r="WTD1" s="404"/>
      <c r="WTE1" s="404"/>
      <c r="WTF1" s="404"/>
      <c r="WTG1" s="404"/>
      <c r="WTH1" s="404"/>
      <c r="WTI1" s="404"/>
      <c r="WTJ1" s="404"/>
      <c r="WTK1" s="404"/>
      <c r="WTL1" s="404"/>
      <c r="WTM1" s="404"/>
      <c r="WTN1" s="404"/>
      <c r="WTO1" s="404"/>
      <c r="WTP1" s="404"/>
      <c r="WTQ1" s="404"/>
      <c r="WTR1" s="404"/>
      <c r="WTS1" s="404"/>
      <c r="WTT1" s="404"/>
      <c r="WTU1" s="404"/>
      <c r="WTV1" s="404"/>
      <c r="WTW1" s="404"/>
      <c r="WTX1" s="404"/>
      <c r="WTY1" s="404"/>
      <c r="WTZ1" s="404"/>
      <c r="WUA1" s="404"/>
      <c r="WUB1" s="404"/>
      <c r="WUC1" s="404"/>
      <c r="WUD1" s="404"/>
      <c r="WUE1" s="404"/>
      <c r="WUF1" s="404"/>
      <c r="WUG1" s="404"/>
      <c r="WUH1" s="404"/>
      <c r="WUI1" s="404"/>
      <c r="WUJ1" s="404"/>
      <c r="WUK1" s="404"/>
      <c r="WUL1" s="404"/>
      <c r="WUM1" s="404"/>
      <c r="WUN1" s="404"/>
      <c r="WUO1" s="404"/>
      <c r="WUP1" s="404"/>
      <c r="WUQ1" s="404"/>
      <c r="WUR1" s="404"/>
      <c r="WUS1" s="404"/>
      <c r="WUT1" s="404"/>
      <c r="WUU1" s="404"/>
      <c r="WUV1" s="404"/>
      <c r="WUW1" s="404"/>
      <c r="WUX1" s="404"/>
      <c r="WUY1" s="404"/>
      <c r="WUZ1" s="404"/>
      <c r="WVA1" s="404"/>
      <c r="WVB1" s="404"/>
      <c r="WVC1" s="404"/>
      <c r="WVD1" s="404"/>
      <c r="WVE1" s="404"/>
      <c r="WVF1" s="404"/>
      <c r="WVG1" s="404"/>
      <c r="WVH1" s="404"/>
      <c r="WVI1" s="404"/>
      <c r="WVJ1" s="404"/>
      <c r="WVK1" s="404"/>
      <c r="WVL1" s="404"/>
      <c r="WVM1" s="404"/>
      <c r="WVN1" s="404"/>
      <c r="WVO1" s="404"/>
      <c r="WVP1" s="404"/>
      <c r="WVQ1" s="404"/>
      <c r="WVR1" s="404"/>
      <c r="WVS1" s="404"/>
      <c r="WVT1" s="404"/>
      <c r="WVU1" s="404"/>
      <c r="WVV1" s="404"/>
      <c r="WVW1" s="404"/>
      <c r="WVX1" s="404"/>
      <c r="WVY1" s="404"/>
      <c r="WVZ1" s="404"/>
      <c r="WWA1" s="404"/>
      <c r="WWB1" s="404"/>
      <c r="WWC1" s="404"/>
      <c r="WWD1" s="404"/>
      <c r="WWE1" s="404"/>
      <c r="WWF1" s="404"/>
      <c r="WWG1" s="404"/>
      <c r="WWH1" s="404"/>
      <c r="WWI1" s="404"/>
      <c r="WWJ1" s="404"/>
      <c r="WWK1" s="404"/>
      <c r="WWL1" s="404"/>
      <c r="WWM1" s="404"/>
      <c r="WWN1" s="404"/>
      <c r="WWO1" s="404"/>
      <c r="WWP1" s="404"/>
      <c r="WWQ1" s="404"/>
      <c r="WWR1" s="404"/>
      <c r="WWS1" s="404"/>
      <c r="WWT1" s="404"/>
      <c r="WWU1" s="404"/>
      <c r="WWV1" s="404"/>
      <c r="WWW1" s="404"/>
      <c r="WWX1" s="404"/>
      <c r="WWY1" s="404"/>
      <c r="WWZ1" s="404"/>
      <c r="WXA1" s="404"/>
      <c r="WXB1" s="404"/>
      <c r="WXC1" s="404"/>
      <c r="WXD1" s="404"/>
      <c r="WXE1" s="404"/>
      <c r="WXF1" s="404"/>
      <c r="WXG1" s="404"/>
      <c r="WXH1" s="404"/>
      <c r="WXI1" s="404"/>
      <c r="WXJ1" s="404"/>
      <c r="WXK1" s="404"/>
      <c r="WXL1" s="404"/>
      <c r="WXM1" s="404"/>
      <c r="WXN1" s="404"/>
      <c r="WXO1" s="404"/>
      <c r="WXP1" s="404"/>
      <c r="WXQ1" s="404"/>
      <c r="WXR1" s="404"/>
      <c r="WXS1" s="404"/>
      <c r="WXT1" s="404"/>
      <c r="WXU1" s="404"/>
      <c r="WXV1" s="404"/>
      <c r="WXW1" s="404"/>
      <c r="WXX1" s="404"/>
      <c r="WXY1" s="404"/>
      <c r="WXZ1" s="404"/>
      <c r="WYA1" s="404"/>
      <c r="WYB1" s="404"/>
      <c r="WYC1" s="404"/>
      <c r="WYD1" s="404"/>
      <c r="WYE1" s="404"/>
      <c r="WYF1" s="404"/>
      <c r="WYG1" s="404"/>
      <c r="WYH1" s="404"/>
      <c r="WYI1" s="404"/>
      <c r="WYJ1" s="404"/>
      <c r="WYK1" s="404"/>
      <c r="WYL1" s="404"/>
      <c r="WYM1" s="404"/>
      <c r="WYN1" s="404"/>
      <c r="WYO1" s="404"/>
      <c r="WYP1" s="404"/>
      <c r="WYQ1" s="404"/>
      <c r="WYR1" s="404"/>
      <c r="WYS1" s="404"/>
      <c r="WYT1" s="404"/>
      <c r="WYU1" s="404"/>
      <c r="WYV1" s="404"/>
      <c r="WYW1" s="404"/>
      <c r="WYX1" s="404"/>
      <c r="WYY1" s="404"/>
      <c r="WYZ1" s="404"/>
      <c r="WZA1" s="404"/>
      <c r="WZB1" s="404"/>
      <c r="WZC1" s="404"/>
      <c r="WZD1" s="404"/>
      <c r="WZE1" s="404"/>
      <c r="WZF1" s="404"/>
      <c r="WZG1" s="404"/>
      <c r="WZH1" s="404"/>
      <c r="WZI1" s="404"/>
      <c r="WZJ1" s="404"/>
      <c r="WZK1" s="404"/>
      <c r="WZL1" s="404"/>
      <c r="WZM1" s="404"/>
      <c r="WZN1" s="404"/>
      <c r="WZO1" s="404"/>
      <c r="WZP1" s="404"/>
      <c r="WZQ1" s="404"/>
      <c r="WZR1" s="404"/>
      <c r="WZS1" s="404"/>
      <c r="WZT1" s="404"/>
      <c r="WZU1" s="404"/>
      <c r="WZV1" s="404"/>
      <c r="WZW1" s="404"/>
      <c r="WZX1" s="404"/>
      <c r="WZY1" s="404"/>
      <c r="WZZ1" s="404"/>
      <c r="XAA1" s="404"/>
      <c r="XAB1" s="404"/>
      <c r="XAC1" s="404"/>
      <c r="XAD1" s="404"/>
      <c r="XAE1" s="404"/>
      <c r="XAF1" s="404"/>
      <c r="XAG1" s="404"/>
      <c r="XAH1" s="404"/>
      <c r="XAI1" s="404"/>
      <c r="XAJ1" s="404"/>
      <c r="XAK1" s="404"/>
      <c r="XAL1" s="404"/>
      <c r="XAM1" s="404"/>
      <c r="XAN1" s="404"/>
      <c r="XAO1" s="404"/>
      <c r="XAP1" s="404"/>
      <c r="XAQ1" s="404"/>
      <c r="XAR1" s="404"/>
      <c r="XAS1" s="404"/>
      <c r="XAT1" s="404"/>
      <c r="XAU1" s="404"/>
      <c r="XAV1" s="404"/>
      <c r="XAW1" s="404"/>
      <c r="XAX1" s="404"/>
      <c r="XAY1" s="404"/>
      <c r="XAZ1" s="404"/>
      <c r="XBA1" s="404"/>
      <c r="XBB1" s="404"/>
      <c r="XBC1" s="404"/>
      <c r="XBD1" s="404"/>
      <c r="XBE1" s="404"/>
      <c r="XBF1" s="404"/>
      <c r="XBG1" s="404"/>
      <c r="XBH1" s="404"/>
      <c r="XBI1" s="404"/>
      <c r="XBJ1" s="404"/>
      <c r="XBK1" s="404"/>
      <c r="XBL1" s="404"/>
      <c r="XBM1" s="404"/>
      <c r="XBN1" s="404"/>
      <c r="XBO1" s="404"/>
      <c r="XBP1" s="404"/>
      <c r="XBQ1" s="404"/>
      <c r="XBR1" s="404"/>
      <c r="XBS1" s="404"/>
      <c r="XBT1" s="404"/>
      <c r="XBU1" s="404"/>
      <c r="XBV1" s="404"/>
      <c r="XBW1" s="404"/>
      <c r="XBX1" s="404"/>
      <c r="XBY1" s="404"/>
      <c r="XBZ1" s="404"/>
      <c r="XCA1" s="404"/>
      <c r="XCB1" s="404"/>
      <c r="XCC1" s="404"/>
      <c r="XCD1" s="404"/>
      <c r="XCE1" s="404"/>
      <c r="XCF1" s="404"/>
      <c r="XCG1" s="404"/>
      <c r="XCH1" s="404"/>
      <c r="XCI1" s="404"/>
      <c r="XCJ1" s="404"/>
      <c r="XCK1" s="404"/>
      <c r="XCL1" s="404"/>
      <c r="XCM1" s="404"/>
      <c r="XCN1" s="404"/>
      <c r="XCO1" s="404"/>
      <c r="XCP1" s="404"/>
      <c r="XCQ1" s="404"/>
      <c r="XCR1" s="404"/>
      <c r="XCS1" s="404"/>
      <c r="XCT1" s="404"/>
      <c r="XCU1" s="404"/>
      <c r="XCV1" s="404"/>
      <c r="XCW1" s="404"/>
      <c r="XCX1" s="404"/>
      <c r="XCY1" s="404"/>
      <c r="XCZ1" s="404"/>
      <c r="XDA1" s="404"/>
      <c r="XDB1" s="404"/>
      <c r="XDC1" s="404"/>
      <c r="XDD1" s="404"/>
      <c r="XDE1" s="404"/>
      <c r="XDF1" s="404"/>
      <c r="XDG1" s="404"/>
      <c r="XDH1" s="404"/>
      <c r="XDI1" s="404"/>
      <c r="XDJ1" s="404"/>
      <c r="XDK1" s="404"/>
      <c r="XDL1" s="404"/>
      <c r="XDM1" s="404"/>
      <c r="XDN1" s="404"/>
      <c r="XDO1" s="404"/>
      <c r="XDP1" s="404"/>
      <c r="XDQ1" s="404"/>
      <c r="XDR1" s="404"/>
      <c r="XDS1" s="404"/>
      <c r="XDT1" s="404"/>
      <c r="XDU1" s="404"/>
      <c r="XDV1" s="404"/>
      <c r="XDW1" s="404"/>
      <c r="XDX1" s="404"/>
      <c r="XDY1" s="404"/>
      <c r="XDZ1" s="404"/>
      <c r="XEA1" s="404"/>
      <c r="XEB1" s="404"/>
      <c r="XEC1" s="404"/>
      <c r="XED1" s="404"/>
      <c r="XEE1" s="404"/>
      <c r="XEF1" s="404"/>
      <c r="XEG1" s="404"/>
      <c r="XEH1" s="404"/>
      <c r="XEI1" s="404"/>
      <c r="XEJ1" s="404"/>
      <c r="XEK1" s="404"/>
      <c r="XEL1" s="404"/>
      <c r="XEM1" s="404"/>
      <c r="XEN1" s="404"/>
      <c r="XEO1" s="404"/>
      <c r="XEP1" s="404"/>
      <c r="XEQ1" s="404"/>
      <c r="XER1" s="404"/>
      <c r="XES1" s="404"/>
      <c r="XET1" s="404"/>
      <c r="XEU1" s="404"/>
      <c r="XEV1" s="404"/>
      <c r="XEW1" s="404"/>
      <c r="XEX1" s="404"/>
      <c r="XEY1" s="404"/>
      <c r="XEZ1" s="404"/>
      <c r="XFA1" s="404"/>
    </row>
    <row r="2" spans="1:16381" x14ac:dyDescent="0.25">
      <c r="A2" s="339"/>
      <c r="B2" s="403" t="s">
        <v>57</v>
      </c>
      <c r="C2" s="403"/>
    </row>
    <row r="3" spans="1:16381" ht="44.25" customHeight="1" x14ac:dyDescent="0.25">
      <c r="A3" s="339"/>
      <c r="B3" s="341" t="str">
        <f>SSCD_j!C3</f>
        <v>3 miesięce zakończone 31/03/2023</v>
      </c>
      <c r="C3" s="341" t="str">
        <f>SSCD_j!D3</f>
        <v>3 miesiące zakończone 31/03/2022</v>
      </c>
    </row>
    <row r="4" spans="1:16381" x14ac:dyDescent="0.25">
      <c r="A4" s="342" t="s">
        <v>104</v>
      </c>
      <c r="B4" s="343"/>
      <c r="C4" s="343"/>
    </row>
    <row r="5" spans="1:16381" s="45" customFormat="1" x14ac:dyDescent="0.25">
      <c r="A5" s="344" t="s">
        <v>105</v>
      </c>
      <c r="B5" s="345">
        <f>RZIS_j!C31</f>
        <v>-1781</v>
      </c>
      <c r="C5" s="346">
        <f>RZIS_j!D31</f>
        <v>-4297</v>
      </c>
    </row>
    <row r="6" spans="1:16381" s="45" customFormat="1" x14ac:dyDescent="0.25">
      <c r="A6" s="344" t="s">
        <v>106</v>
      </c>
      <c r="B6" s="347">
        <f>SUM(B7:B24)</f>
        <v>87</v>
      </c>
      <c r="C6" s="347">
        <f>SUM(C7:C24)</f>
        <v>1543</v>
      </c>
    </row>
    <row r="7" spans="1:16381" s="45" customFormat="1" x14ac:dyDescent="0.25">
      <c r="A7" s="348" t="s">
        <v>107</v>
      </c>
      <c r="B7" s="345">
        <f>RZIS_j!C21</f>
        <v>503</v>
      </c>
      <c r="C7" s="345">
        <f>RZIS_j!D21</f>
        <v>371</v>
      </c>
    </row>
    <row r="8" spans="1:16381" s="45" customFormat="1" x14ac:dyDescent="0.25">
      <c r="A8" s="348" t="s">
        <v>108</v>
      </c>
      <c r="B8" s="349">
        <v>164</v>
      </c>
      <c r="C8" s="350">
        <v>15</v>
      </c>
    </row>
    <row r="9" spans="1:16381" s="45" customFormat="1" hidden="1" x14ac:dyDescent="0.25">
      <c r="A9" s="348" t="s">
        <v>109</v>
      </c>
      <c r="B9" s="351"/>
      <c r="C9" s="352"/>
    </row>
    <row r="10" spans="1:16381" s="45" customFormat="1" ht="25.5" x14ac:dyDescent="0.25">
      <c r="A10" s="348" t="s">
        <v>214</v>
      </c>
      <c r="B10" s="349">
        <v>-36</v>
      </c>
      <c r="C10" s="350">
        <f>-8</f>
        <v>-8</v>
      </c>
    </row>
    <row r="11" spans="1:16381" s="45" customFormat="1" ht="25.5" x14ac:dyDescent="0.25">
      <c r="A11" s="348" t="s">
        <v>115</v>
      </c>
      <c r="B11" s="349">
        <v>-63</v>
      </c>
      <c r="C11" s="350">
        <f>106</f>
        <v>106</v>
      </c>
    </row>
    <row r="12" spans="1:16381" s="45" customFormat="1" hidden="1" x14ac:dyDescent="0.25">
      <c r="A12" s="348" t="s">
        <v>215</v>
      </c>
      <c r="B12" s="353"/>
      <c r="C12" s="352"/>
    </row>
    <row r="13" spans="1:16381" s="45" customFormat="1" ht="29.45" customHeight="1" x14ac:dyDescent="0.25">
      <c r="A13" s="348" t="s">
        <v>216</v>
      </c>
      <c r="B13" s="345">
        <f>204-199</f>
        <v>5</v>
      </c>
      <c r="C13" s="350">
        <f>84-97</f>
        <v>-13</v>
      </c>
    </row>
    <row r="14" spans="1:16381" s="45" customFormat="1" x14ac:dyDescent="0.25">
      <c r="A14" s="348" t="s">
        <v>117</v>
      </c>
      <c r="B14" s="345">
        <v>2296</v>
      </c>
      <c r="C14" s="352">
        <v>2006</v>
      </c>
    </row>
    <row r="15" spans="1:16381" s="45" customFormat="1" x14ac:dyDescent="0.25">
      <c r="A15" s="348" t="s">
        <v>118</v>
      </c>
      <c r="B15" s="351">
        <v>0</v>
      </c>
      <c r="C15" s="352">
        <v>382</v>
      </c>
    </row>
    <row r="16" spans="1:16381" s="45" customFormat="1" x14ac:dyDescent="0.25">
      <c r="A16" s="348" t="s">
        <v>120</v>
      </c>
      <c r="B16" s="345"/>
      <c r="C16" s="352"/>
    </row>
    <row r="17" spans="1:3" s="45" customFormat="1" ht="27.95" customHeight="1" x14ac:dyDescent="0.25">
      <c r="A17" s="348" t="s">
        <v>121</v>
      </c>
      <c r="B17" s="345">
        <v>-2041</v>
      </c>
      <c r="C17" s="352">
        <v>885</v>
      </c>
    </row>
    <row r="18" spans="1:3" s="45" customFormat="1" hidden="1" x14ac:dyDescent="0.25">
      <c r="A18" s="348" t="s">
        <v>122</v>
      </c>
      <c r="B18" s="351"/>
      <c r="C18" s="352"/>
    </row>
    <row r="19" spans="1:3" s="45" customFormat="1" x14ac:dyDescent="0.25">
      <c r="A19" s="348" t="s">
        <v>123</v>
      </c>
      <c r="B19" s="345">
        <v>2</v>
      </c>
      <c r="C19" s="352">
        <v>42</v>
      </c>
    </row>
    <row r="20" spans="1:3" s="45" customFormat="1" x14ac:dyDescent="0.25">
      <c r="A20" s="348" t="s">
        <v>124</v>
      </c>
      <c r="B20" s="345">
        <v>373</v>
      </c>
      <c r="C20" s="354">
        <v>-847</v>
      </c>
    </row>
    <row r="21" spans="1:3" s="45" customFormat="1" ht="32.450000000000003" customHeight="1" x14ac:dyDescent="0.25">
      <c r="A21" s="348" t="s">
        <v>125</v>
      </c>
      <c r="B21" s="345">
        <v>-2134</v>
      </c>
      <c r="C21" s="354">
        <v>-1428</v>
      </c>
    </row>
    <row r="22" spans="1:3" s="45" customFormat="1" x14ac:dyDescent="0.25">
      <c r="A22" s="348" t="s">
        <v>127</v>
      </c>
      <c r="B22" s="345">
        <v>748</v>
      </c>
      <c r="C22" s="352">
        <v>41</v>
      </c>
    </row>
    <row r="23" spans="1:3" s="45" customFormat="1" x14ac:dyDescent="0.25">
      <c r="A23" s="348" t="s">
        <v>128</v>
      </c>
      <c r="B23" s="345">
        <v>405</v>
      </c>
      <c r="C23" s="352">
        <v>309</v>
      </c>
    </row>
    <row r="24" spans="1:3" s="45" customFormat="1" x14ac:dyDescent="0.25">
      <c r="A24" s="348" t="s">
        <v>129</v>
      </c>
      <c r="B24" s="345">
        <v>-135</v>
      </c>
      <c r="C24" s="352">
        <v>-318</v>
      </c>
    </row>
    <row r="25" spans="1:3" s="45" customFormat="1" hidden="1" x14ac:dyDescent="0.25">
      <c r="A25" s="348" t="s">
        <v>217</v>
      </c>
      <c r="B25" s="345"/>
      <c r="C25" s="352"/>
    </row>
    <row r="26" spans="1:3" s="45" customFormat="1" x14ac:dyDescent="0.25">
      <c r="A26" s="355" t="s">
        <v>130</v>
      </c>
      <c r="B26" s="356">
        <f>B5+B6</f>
        <v>-1694</v>
      </c>
      <c r="C26" s="357">
        <f>C5+C6</f>
        <v>-2754</v>
      </c>
    </row>
    <row r="27" spans="1:3" s="45" customFormat="1" x14ac:dyDescent="0.25">
      <c r="A27" s="348" t="s">
        <v>218</v>
      </c>
      <c r="B27" s="345">
        <v>-164</v>
      </c>
      <c r="C27" s="352">
        <v>-397</v>
      </c>
    </row>
    <row r="28" spans="1:3" s="45" customFormat="1" x14ac:dyDescent="0.25">
      <c r="A28" s="348" t="s">
        <v>132</v>
      </c>
      <c r="B28" s="345">
        <v>-3</v>
      </c>
      <c r="C28" s="358">
        <v>0</v>
      </c>
    </row>
    <row r="29" spans="1:3" s="45" customFormat="1" x14ac:dyDescent="0.25">
      <c r="A29" s="359" t="s">
        <v>133</v>
      </c>
      <c r="B29" s="357">
        <f>SUM(B26:B28)</f>
        <v>-1861</v>
      </c>
      <c r="C29" s="357">
        <f>SUM(C26:C28)</f>
        <v>-3151</v>
      </c>
    </row>
    <row r="30" spans="1:3" s="338" customFormat="1" ht="33.75" customHeight="1" x14ac:dyDescent="0.25">
      <c r="A30" s="8" t="s">
        <v>219</v>
      </c>
      <c r="B30" s="8"/>
      <c r="C30" s="8"/>
    </row>
    <row r="31" spans="1:3" x14ac:dyDescent="0.25">
      <c r="A31" s="339"/>
      <c r="B31" s="340" t="s">
        <v>57</v>
      </c>
      <c r="C31" s="340"/>
    </row>
    <row r="32" spans="1:3" ht="45.75" customHeight="1" x14ac:dyDescent="0.25">
      <c r="A32" s="339"/>
      <c r="B32" s="341" t="str">
        <f>B3</f>
        <v>3 miesięce zakończone 31/03/2023</v>
      </c>
      <c r="C32" s="341" t="str">
        <f>C3</f>
        <v>3 miesiące zakończone 31/03/2022</v>
      </c>
    </row>
    <row r="33" spans="1:3" x14ac:dyDescent="0.25">
      <c r="A33" s="348"/>
      <c r="B33" s="350"/>
      <c r="C33" s="350"/>
    </row>
    <row r="34" spans="1:3" x14ac:dyDescent="0.25">
      <c r="A34" s="360" t="s">
        <v>135</v>
      </c>
      <c r="B34" s="361"/>
      <c r="C34" s="361"/>
    </row>
    <row r="35" spans="1:3" s="45" customFormat="1" hidden="1" x14ac:dyDescent="0.25">
      <c r="A35" s="348" t="s">
        <v>220</v>
      </c>
      <c r="B35" s="358"/>
      <c r="C35" s="358"/>
    </row>
    <row r="36" spans="1:3" s="45" customFormat="1" hidden="1" x14ac:dyDescent="0.25">
      <c r="A36" s="348" t="s">
        <v>221</v>
      </c>
      <c r="B36" s="358"/>
      <c r="C36" s="358"/>
    </row>
    <row r="37" spans="1:3" s="45" customFormat="1" hidden="1" x14ac:dyDescent="0.25">
      <c r="A37" s="348" t="s">
        <v>222</v>
      </c>
      <c r="B37" s="358"/>
      <c r="C37" s="358"/>
    </row>
    <row r="38" spans="1:3" s="45" customFormat="1" x14ac:dyDescent="0.25">
      <c r="A38" s="348" t="s">
        <v>141</v>
      </c>
      <c r="B38" s="345">
        <v>218</v>
      </c>
      <c r="C38" s="345">
        <v>-48</v>
      </c>
    </row>
    <row r="39" spans="1:3" s="45" customFormat="1" x14ac:dyDescent="0.25">
      <c r="A39" s="348" t="s">
        <v>223</v>
      </c>
      <c r="B39" s="358">
        <v>0</v>
      </c>
      <c r="C39" s="358">
        <v>5</v>
      </c>
    </row>
    <row r="40" spans="1:3" s="45" customFormat="1" hidden="1" x14ac:dyDescent="0.25">
      <c r="A40" s="348" t="s">
        <v>145</v>
      </c>
      <c r="B40" s="358"/>
      <c r="C40" s="362"/>
    </row>
    <row r="41" spans="1:3" s="45" customFormat="1" x14ac:dyDescent="0.25">
      <c r="A41" s="348" t="s">
        <v>146</v>
      </c>
      <c r="B41" s="352">
        <v>-89</v>
      </c>
      <c r="C41" s="352">
        <v>-244</v>
      </c>
    </row>
    <row r="42" spans="1:3" s="45" customFormat="1" x14ac:dyDescent="0.25">
      <c r="A42" s="348" t="s">
        <v>148</v>
      </c>
      <c r="B42" s="352">
        <v>-3000</v>
      </c>
      <c r="C42" s="352">
        <v>-3977</v>
      </c>
    </row>
    <row r="43" spans="1:3" s="45" customFormat="1" hidden="1" x14ac:dyDescent="0.25">
      <c r="A43" s="348" t="s">
        <v>224</v>
      </c>
      <c r="B43" s="358"/>
      <c r="C43" s="358"/>
    </row>
    <row r="44" spans="1:3" s="45" customFormat="1" x14ac:dyDescent="0.25">
      <c r="A44" s="348" t="s">
        <v>147</v>
      </c>
      <c r="B44" s="358">
        <v>44</v>
      </c>
      <c r="C44" s="350">
        <v>15</v>
      </c>
    </row>
    <row r="45" spans="1:3" s="45" customFormat="1" hidden="1" x14ac:dyDescent="0.25">
      <c r="A45" s="348" t="s">
        <v>225</v>
      </c>
      <c r="B45" s="358"/>
      <c r="C45" s="350"/>
    </row>
    <row r="46" spans="1:3" s="45" customFormat="1" ht="26.25" customHeight="1" x14ac:dyDescent="0.25">
      <c r="A46" s="359" t="s">
        <v>226</v>
      </c>
      <c r="B46" s="357">
        <f>SUM(B35:B45)</f>
        <v>-2827</v>
      </c>
      <c r="C46" s="357">
        <f>SUM(C35:C45)</f>
        <v>-4249</v>
      </c>
    </row>
    <row r="47" spans="1:3" s="45" customFormat="1" x14ac:dyDescent="0.25">
      <c r="A47" s="342" t="s">
        <v>152</v>
      </c>
      <c r="B47" s="363"/>
      <c r="C47" s="363"/>
    </row>
    <row r="48" spans="1:3" s="45" customFormat="1" ht="13.5" hidden="1" customHeight="1" x14ac:dyDescent="0.25">
      <c r="A48" s="348" t="s">
        <v>144</v>
      </c>
      <c r="B48" s="358"/>
      <c r="C48" s="352"/>
    </row>
    <row r="49" spans="1:3" s="45" customFormat="1" x14ac:dyDescent="0.25">
      <c r="A49" s="348" t="s">
        <v>157</v>
      </c>
      <c r="B49" s="345">
        <v>-52</v>
      </c>
      <c r="C49" s="352">
        <v>-56</v>
      </c>
    </row>
    <row r="50" spans="1:3" s="45" customFormat="1" hidden="1" x14ac:dyDescent="0.25">
      <c r="A50" s="348" t="s">
        <v>158</v>
      </c>
      <c r="B50" s="351"/>
      <c r="C50" s="352"/>
    </row>
    <row r="51" spans="1:3" s="45" customFormat="1" hidden="1" x14ac:dyDescent="0.25">
      <c r="A51" s="348" t="s">
        <v>227</v>
      </c>
      <c r="B51" s="351"/>
      <c r="C51" s="352"/>
    </row>
    <row r="52" spans="1:3" s="45" customFormat="1" hidden="1" x14ac:dyDescent="0.25">
      <c r="A52" s="348" t="s">
        <v>228</v>
      </c>
      <c r="B52" s="351"/>
      <c r="C52" s="345"/>
    </row>
    <row r="53" spans="1:3" s="45" customFormat="1" hidden="1" x14ac:dyDescent="0.25">
      <c r="A53" s="348" t="s">
        <v>229</v>
      </c>
      <c r="B53" s="351"/>
      <c r="C53" s="345"/>
    </row>
    <row r="54" spans="1:3" s="45" customFormat="1" x14ac:dyDescent="0.25">
      <c r="A54" s="348" t="s">
        <v>164</v>
      </c>
      <c r="B54" s="352">
        <v>-1795</v>
      </c>
      <c r="C54" s="352">
        <v>-858</v>
      </c>
    </row>
    <row r="55" spans="1:3" s="45" customFormat="1" ht="26.25" customHeight="1" x14ac:dyDescent="0.25">
      <c r="A55" s="359" t="s">
        <v>165</v>
      </c>
      <c r="B55" s="357">
        <f>SUM(B48:B54)</f>
        <v>-1847</v>
      </c>
      <c r="C55" s="357">
        <f>SUM(C48:C54)</f>
        <v>-914</v>
      </c>
    </row>
    <row r="56" spans="1:3" s="45" customFormat="1" x14ac:dyDescent="0.25">
      <c r="A56" s="364" t="s">
        <v>166</v>
      </c>
      <c r="B56" s="352">
        <f>B29+B55+B46</f>
        <v>-6535</v>
      </c>
      <c r="C56" s="352">
        <f>C29+C55+C46</f>
        <v>-8314</v>
      </c>
    </row>
    <row r="57" spans="1:3" s="45" customFormat="1" ht="28.5" customHeight="1" x14ac:dyDescent="0.25">
      <c r="A57" s="364" t="s">
        <v>167</v>
      </c>
      <c r="B57" s="345">
        <v>16891</v>
      </c>
      <c r="C57" s="352">
        <v>34555</v>
      </c>
    </row>
    <row r="58" spans="1:3" s="45" customFormat="1" hidden="1" x14ac:dyDescent="0.25">
      <c r="A58" s="364" t="s">
        <v>230</v>
      </c>
      <c r="B58" s="353"/>
      <c r="C58" s="352"/>
    </row>
    <row r="59" spans="1:3" s="45" customFormat="1" ht="30.75" customHeight="1" x14ac:dyDescent="0.25">
      <c r="A59" s="365" t="s">
        <v>171</v>
      </c>
      <c r="B59" s="366">
        <f>B56+B57+B58</f>
        <v>10356</v>
      </c>
      <c r="C59" s="366">
        <f>C56+C57+C58</f>
        <v>26241</v>
      </c>
    </row>
    <row r="63" spans="1:3" ht="23.25" customHeight="1" x14ac:dyDescent="0.25"/>
    <row r="64" spans="1:3" ht="23.25" customHeight="1" x14ac:dyDescent="0.25"/>
    <row r="65" spans="3:3" ht="12" customHeight="1" x14ac:dyDescent="0.25"/>
    <row r="71" spans="3:3" x14ac:dyDescent="0.25">
      <c r="C71" s="164"/>
    </row>
  </sheetData>
  <mergeCells count="2736">
    <mergeCell ref="XEX1:XFA1"/>
    <mergeCell ref="A2:A3"/>
    <mergeCell ref="B2:C2"/>
    <mergeCell ref="A30:C30"/>
    <mergeCell ref="A31:A32"/>
    <mergeCell ref="B31:C31"/>
    <mergeCell ref="XDN1:XDS1"/>
    <mergeCell ref="XDT1:XDY1"/>
    <mergeCell ref="XDZ1:XEE1"/>
    <mergeCell ref="XEF1:XEK1"/>
    <mergeCell ref="XEL1:XEQ1"/>
    <mergeCell ref="XER1:XEW1"/>
    <mergeCell ref="XCD1:XCI1"/>
    <mergeCell ref="XCJ1:XCO1"/>
    <mergeCell ref="XCP1:XCU1"/>
    <mergeCell ref="XCV1:XDA1"/>
    <mergeCell ref="XDB1:XDG1"/>
    <mergeCell ref="XDH1:XDM1"/>
    <mergeCell ref="XAT1:XAY1"/>
    <mergeCell ref="XAZ1:XBE1"/>
    <mergeCell ref="XBF1:XBK1"/>
    <mergeCell ref="XBL1:XBQ1"/>
    <mergeCell ref="XBR1:XBW1"/>
    <mergeCell ref="XBX1:XCC1"/>
    <mergeCell ref="WZJ1:WZO1"/>
    <mergeCell ref="WZP1:WZU1"/>
    <mergeCell ref="WZV1:XAA1"/>
    <mergeCell ref="XAB1:XAG1"/>
    <mergeCell ref="XAH1:XAM1"/>
    <mergeCell ref="XAN1:XAS1"/>
    <mergeCell ref="WXZ1:WYE1"/>
    <mergeCell ref="WYF1:WYK1"/>
    <mergeCell ref="WYL1:WYQ1"/>
    <mergeCell ref="WYR1:WYW1"/>
    <mergeCell ref="WYX1:WZC1"/>
    <mergeCell ref="WZD1:WZI1"/>
    <mergeCell ref="WWP1:WWU1"/>
    <mergeCell ref="WWV1:WXA1"/>
    <mergeCell ref="WXB1:WXG1"/>
    <mergeCell ref="WXH1:WXM1"/>
    <mergeCell ref="WXN1:WXS1"/>
    <mergeCell ref="WXT1:WXY1"/>
    <mergeCell ref="WVF1:WVK1"/>
    <mergeCell ref="WVL1:WVQ1"/>
    <mergeCell ref="WVR1:WVW1"/>
    <mergeCell ref="WVX1:WWC1"/>
    <mergeCell ref="WWD1:WWI1"/>
    <mergeCell ref="WWJ1:WWO1"/>
    <mergeCell ref="WTV1:WUA1"/>
    <mergeCell ref="WUB1:WUG1"/>
    <mergeCell ref="WUH1:WUM1"/>
    <mergeCell ref="WUN1:WUS1"/>
    <mergeCell ref="WUT1:WUY1"/>
    <mergeCell ref="WUZ1:WVE1"/>
    <mergeCell ref="WSL1:WSQ1"/>
    <mergeCell ref="WSR1:WSW1"/>
    <mergeCell ref="WSX1:WTC1"/>
    <mergeCell ref="WTD1:WTI1"/>
    <mergeCell ref="WTJ1:WTO1"/>
    <mergeCell ref="WTP1:WTU1"/>
    <mergeCell ref="WRB1:WRG1"/>
    <mergeCell ref="WRH1:WRM1"/>
    <mergeCell ref="WRN1:WRS1"/>
    <mergeCell ref="WRT1:WRY1"/>
    <mergeCell ref="WRZ1:WSE1"/>
    <mergeCell ref="WSF1:WSK1"/>
    <mergeCell ref="WPR1:WPW1"/>
    <mergeCell ref="WPX1:WQC1"/>
    <mergeCell ref="WQD1:WQI1"/>
    <mergeCell ref="WQJ1:WQO1"/>
    <mergeCell ref="WQP1:WQU1"/>
    <mergeCell ref="WQV1:WRA1"/>
    <mergeCell ref="WOH1:WOM1"/>
    <mergeCell ref="WON1:WOS1"/>
    <mergeCell ref="WOT1:WOY1"/>
    <mergeCell ref="WOZ1:WPE1"/>
    <mergeCell ref="WPF1:WPK1"/>
    <mergeCell ref="WPL1:WPQ1"/>
    <mergeCell ref="WMX1:WNC1"/>
    <mergeCell ref="WND1:WNI1"/>
    <mergeCell ref="WNJ1:WNO1"/>
    <mergeCell ref="WNP1:WNU1"/>
    <mergeCell ref="WNV1:WOA1"/>
    <mergeCell ref="WOB1:WOG1"/>
    <mergeCell ref="WLN1:WLS1"/>
    <mergeCell ref="WLT1:WLY1"/>
    <mergeCell ref="WLZ1:WME1"/>
    <mergeCell ref="WMF1:WMK1"/>
    <mergeCell ref="WML1:WMQ1"/>
    <mergeCell ref="WMR1:WMW1"/>
    <mergeCell ref="WKD1:WKI1"/>
    <mergeCell ref="WKJ1:WKO1"/>
    <mergeCell ref="WKP1:WKU1"/>
    <mergeCell ref="WKV1:WLA1"/>
    <mergeCell ref="WLB1:WLG1"/>
    <mergeCell ref="WLH1:WLM1"/>
    <mergeCell ref="WIT1:WIY1"/>
    <mergeCell ref="WIZ1:WJE1"/>
    <mergeCell ref="WJF1:WJK1"/>
    <mergeCell ref="WJL1:WJQ1"/>
    <mergeCell ref="WJR1:WJW1"/>
    <mergeCell ref="WJX1:WKC1"/>
    <mergeCell ref="WHJ1:WHO1"/>
    <mergeCell ref="WHP1:WHU1"/>
    <mergeCell ref="WHV1:WIA1"/>
    <mergeCell ref="WIB1:WIG1"/>
    <mergeCell ref="WIH1:WIM1"/>
    <mergeCell ref="WIN1:WIS1"/>
    <mergeCell ref="WFZ1:WGE1"/>
    <mergeCell ref="WGF1:WGK1"/>
    <mergeCell ref="WGL1:WGQ1"/>
    <mergeCell ref="WGR1:WGW1"/>
    <mergeCell ref="WGX1:WHC1"/>
    <mergeCell ref="WHD1:WHI1"/>
    <mergeCell ref="WEP1:WEU1"/>
    <mergeCell ref="WEV1:WFA1"/>
    <mergeCell ref="WFB1:WFG1"/>
    <mergeCell ref="WFH1:WFM1"/>
    <mergeCell ref="WFN1:WFS1"/>
    <mergeCell ref="WFT1:WFY1"/>
    <mergeCell ref="WDF1:WDK1"/>
    <mergeCell ref="WDL1:WDQ1"/>
    <mergeCell ref="WDR1:WDW1"/>
    <mergeCell ref="WDX1:WEC1"/>
    <mergeCell ref="WED1:WEI1"/>
    <mergeCell ref="WEJ1:WEO1"/>
    <mergeCell ref="WBV1:WCA1"/>
    <mergeCell ref="WCB1:WCG1"/>
    <mergeCell ref="WCH1:WCM1"/>
    <mergeCell ref="WCN1:WCS1"/>
    <mergeCell ref="WCT1:WCY1"/>
    <mergeCell ref="WCZ1:WDE1"/>
    <mergeCell ref="WAL1:WAQ1"/>
    <mergeCell ref="WAR1:WAW1"/>
    <mergeCell ref="WAX1:WBC1"/>
    <mergeCell ref="WBD1:WBI1"/>
    <mergeCell ref="WBJ1:WBO1"/>
    <mergeCell ref="WBP1:WBU1"/>
    <mergeCell ref="VZB1:VZG1"/>
    <mergeCell ref="VZH1:VZM1"/>
    <mergeCell ref="VZN1:VZS1"/>
    <mergeCell ref="VZT1:VZY1"/>
    <mergeCell ref="VZZ1:WAE1"/>
    <mergeCell ref="WAF1:WAK1"/>
    <mergeCell ref="VXR1:VXW1"/>
    <mergeCell ref="VXX1:VYC1"/>
    <mergeCell ref="VYD1:VYI1"/>
    <mergeCell ref="VYJ1:VYO1"/>
    <mergeCell ref="VYP1:VYU1"/>
    <mergeCell ref="VYV1:VZA1"/>
    <mergeCell ref="VWH1:VWM1"/>
    <mergeCell ref="VWN1:VWS1"/>
    <mergeCell ref="VWT1:VWY1"/>
    <mergeCell ref="VWZ1:VXE1"/>
    <mergeCell ref="VXF1:VXK1"/>
    <mergeCell ref="VXL1:VXQ1"/>
    <mergeCell ref="VUX1:VVC1"/>
    <mergeCell ref="VVD1:VVI1"/>
    <mergeCell ref="VVJ1:VVO1"/>
    <mergeCell ref="VVP1:VVU1"/>
    <mergeCell ref="VVV1:VWA1"/>
    <mergeCell ref="VWB1:VWG1"/>
    <mergeCell ref="VTN1:VTS1"/>
    <mergeCell ref="VTT1:VTY1"/>
    <mergeCell ref="VTZ1:VUE1"/>
    <mergeCell ref="VUF1:VUK1"/>
    <mergeCell ref="VUL1:VUQ1"/>
    <mergeCell ref="VUR1:VUW1"/>
    <mergeCell ref="VSD1:VSI1"/>
    <mergeCell ref="VSJ1:VSO1"/>
    <mergeCell ref="VSP1:VSU1"/>
    <mergeCell ref="VSV1:VTA1"/>
    <mergeCell ref="VTB1:VTG1"/>
    <mergeCell ref="VTH1:VTM1"/>
    <mergeCell ref="VQT1:VQY1"/>
    <mergeCell ref="VQZ1:VRE1"/>
    <mergeCell ref="VRF1:VRK1"/>
    <mergeCell ref="VRL1:VRQ1"/>
    <mergeCell ref="VRR1:VRW1"/>
    <mergeCell ref="VRX1:VSC1"/>
    <mergeCell ref="VPJ1:VPO1"/>
    <mergeCell ref="VPP1:VPU1"/>
    <mergeCell ref="VPV1:VQA1"/>
    <mergeCell ref="VQB1:VQG1"/>
    <mergeCell ref="VQH1:VQM1"/>
    <mergeCell ref="VQN1:VQS1"/>
    <mergeCell ref="VNZ1:VOE1"/>
    <mergeCell ref="VOF1:VOK1"/>
    <mergeCell ref="VOL1:VOQ1"/>
    <mergeCell ref="VOR1:VOW1"/>
    <mergeCell ref="VOX1:VPC1"/>
    <mergeCell ref="VPD1:VPI1"/>
    <mergeCell ref="VMP1:VMU1"/>
    <mergeCell ref="VMV1:VNA1"/>
    <mergeCell ref="VNB1:VNG1"/>
    <mergeCell ref="VNH1:VNM1"/>
    <mergeCell ref="VNN1:VNS1"/>
    <mergeCell ref="VNT1:VNY1"/>
    <mergeCell ref="VLF1:VLK1"/>
    <mergeCell ref="VLL1:VLQ1"/>
    <mergeCell ref="VLR1:VLW1"/>
    <mergeCell ref="VLX1:VMC1"/>
    <mergeCell ref="VMD1:VMI1"/>
    <mergeCell ref="VMJ1:VMO1"/>
    <mergeCell ref="VJV1:VKA1"/>
    <mergeCell ref="VKB1:VKG1"/>
    <mergeCell ref="VKH1:VKM1"/>
    <mergeCell ref="VKN1:VKS1"/>
    <mergeCell ref="VKT1:VKY1"/>
    <mergeCell ref="VKZ1:VLE1"/>
    <mergeCell ref="VIL1:VIQ1"/>
    <mergeCell ref="VIR1:VIW1"/>
    <mergeCell ref="VIX1:VJC1"/>
    <mergeCell ref="VJD1:VJI1"/>
    <mergeCell ref="VJJ1:VJO1"/>
    <mergeCell ref="VJP1:VJU1"/>
    <mergeCell ref="VHB1:VHG1"/>
    <mergeCell ref="VHH1:VHM1"/>
    <mergeCell ref="VHN1:VHS1"/>
    <mergeCell ref="VHT1:VHY1"/>
    <mergeCell ref="VHZ1:VIE1"/>
    <mergeCell ref="VIF1:VIK1"/>
    <mergeCell ref="VFR1:VFW1"/>
    <mergeCell ref="VFX1:VGC1"/>
    <mergeCell ref="VGD1:VGI1"/>
    <mergeCell ref="VGJ1:VGO1"/>
    <mergeCell ref="VGP1:VGU1"/>
    <mergeCell ref="VGV1:VHA1"/>
    <mergeCell ref="VEH1:VEM1"/>
    <mergeCell ref="VEN1:VES1"/>
    <mergeCell ref="VET1:VEY1"/>
    <mergeCell ref="VEZ1:VFE1"/>
    <mergeCell ref="VFF1:VFK1"/>
    <mergeCell ref="VFL1:VFQ1"/>
    <mergeCell ref="VCX1:VDC1"/>
    <mergeCell ref="VDD1:VDI1"/>
    <mergeCell ref="VDJ1:VDO1"/>
    <mergeCell ref="VDP1:VDU1"/>
    <mergeCell ref="VDV1:VEA1"/>
    <mergeCell ref="VEB1:VEG1"/>
    <mergeCell ref="VBN1:VBS1"/>
    <mergeCell ref="VBT1:VBY1"/>
    <mergeCell ref="VBZ1:VCE1"/>
    <mergeCell ref="VCF1:VCK1"/>
    <mergeCell ref="VCL1:VCQ1"/>
    <mergeCell ref="VCR1:VCW1"/>
    <mergeCell ref="VAD1:VAI1"/>
    <mergeCell ref="VAJ1:VAO1"/>
    <mergeCell ref="VAP1:VAU1"/>
    <mergeCell ref="VAV1:VBA1"/>
    <mergeCell ref="VBB1:VBG1"/>
    <mergeCell ref="VBH1:VBM1"/>
    <mergeCell ref="UYT1:UYY1"/>
    <mergeCell ref="UYZ1:UZE1"/>
    <mergeCell ref="UZF1:UZK1"/>
    <mergeCell ref="UZL1:UZQ1"/>
    <mergeCell ref="UZR1:UZW1"/>
    <mergeCell ref="UZX1:VAC1"/>
    <mergeCell ref="UXJ1:UXO1"/>
    <mergeCell ref="UXP1:UXU1"/>
    <mergeCell ref="UXV1:UYA1"/>
    <mergeCell ref="UYB1:UYG1"/>
    <mergeCell ref="UYH1:UYM1"/>
    <mergeCell ref="UYN1:UYS1"/>
    <mergeCell ref="UVZ1:UWE1"/>
    <mergeCell ref="UWF1:UWK1"/>
    <mergeCell ref="UWL1:UWQ1"/>
    <mergeCell ref="UWR1:UWW1"/>
    <mergeCell ref="UWX1:UXC1"/>
    <mergeCell ref="UXD1:UXI1"/>
    <mergeCell ref="UUP1:UUU1"/>
    <mergeCell ref="UUV1:UVA1"/>
    <mergeCell ref="UVB1:UVG1"/>
    <mergeCell ref="UVH1:UVM1"/>
    <mergeCell ref="UVN1:UVS1"/>
    <mergeCell ref="UVT1:UVY1"/>
    <mergeCell ref="UTF1:UTK1"/>
    <mergeCell ref="UTL1:UTQ1"/>
    <mergeCell ref="UTR1:UTW1"/>
    <mergeCell ref="UTX1:UUC1"/>
    <mergeCell ref="UUD1:UUI1"/>
    <mergeCell ref="UUJ1:UUO1"/>
    <mergeCell ref="URV1:USA1"/>
    <mergeCell ref="USB1:USG1"/>
    <mergeCell ref="USH1:USM1"/>
    <mergeCell ref="USN1:USS1"/>
    <mergeCell ref="UST1:USY1"/>
    <mergeCell ref="USZ1:UTE1"/>
    <mergeCell ref="UQL1:UQQ1"/>
    <mergeCell ref="UQR1:UQW1"/>
    <mergeCell ref="UQX1:URC1"/>
    <mergeCell ref="URD1:URI1"/>
    <mergeCell ref="URJ1:URO1"/>
    <mergeCell ref="URP1:URU1"/>
    <mergeCell ref="UPB1:UPG1"/>
    <mergeCell ref="UPH1:UPM1"/>
    <mergeCell ref="UPN1:UPS1"/>
    <mergeCell ref="UPT1:UPY1"/>
    <mergeCell ref="UPZ1:UQE1"/>
    <mergeCell ref="UQF1:UQK1"/>
    <mergeCell ref="UNR1:UNW1"/>
    <mergeCell ref="UNX1:UOC1"/>
    <mergeCell ref="UOD1:UOI1"/>
    <mergeCell ref="UOJ1:UOO1"/>
    <mergeCell ref="UOP1:UOU1"/>
    <mergeCell ref="UOV1:UPA1"/>
    <mergeCell ref="UMH1:UMM1"/>
    <mergeCell ref="UMN1:UMS1"/>
    <mergeCell ref="UMT1:UMY1"/>
    <mergeCell ref="UMZ1:UNE1"/>
    <mergeCell ref="UNF1:UNK1"/>
    <mergeCell ref="UNL1:UNQ1"/>
    <mergeCell ref="UKX1:ULC1"/>
    <mergeCell ref="ULD1:ULI1"/>
    <mergeCell ref="ULJ1:ULO1"/>
    <mergeCell ref="ULP1:ULU1"/>
    <mergeCell ref="ULV1:UMA1"/>
    <mergeCell ref="UMB1:UMG1"/>
    <mergeCell ref="UJN1:UJS1"/>
    <mergeCell ref="UJT1:UJY1"/>
    <mergeCell ref="UJZ1:UKE1"/>
    <mergeCell ref="UKF1:UKK1"/>
    <mergeCell ref="UKL1:UKQ1"/>
    <mergeCell ref="UKR1:UKW1"/>
    <mergeCell ref="UID1:UII1"/>
    <mergeCell ref="UIJ1:UIO1"/>
    <mergeCell ref="UIP1:UIU1"/>
    <mergeCell ref="UIV1:UJA1"/>
    <mergeCell ref="UJB1:UJG1"/>
    <mergeCell ref="UJH1:UJM1"/>
    <mergeCell ref="UGT1:UGY1"/>
    <mergeCell ref="UGZ1:UHE1"/>
    <mergeCell ref="UHF1:UHK1"/>
    <mergeCell ref="UHL1:UHQ1"/>
    <mergeCell ref="UHR1:UHW1"/>
    <mergeCell ref="UHX1:UIC1"/>
    <mergeCell ref="UFJ1:UFO1"/>
    <mergeCell ref="UFP1:UFU1"/>
    <mergeCell ref="UFV1:UGA1"/>
    <mergeCell ref="UGB1:UGG1"/>
    <mergeCell ref="UGH1:UGM1"/>
    <mergeCell ref="UGN1:UGS1"/>
    <mergeCell ref="UDZ1:UEE1"/>
    <mergeCell ref="UEF1:UEK1"/>
    <mergeCell ref="UEL1:UEQ1"/>
    <mergeCell ref="UER1:UEW1"/>
    <mergeCell ref="UEX1:UFC1"/>
    <mergeCell ref="UFD1:UFI1"/>
    <mergeCell ref="UCP1:UCU1"/>
    <mergeCell ref="UCV1:UDA1"/>
    <mergeCell ref="UDB1:UDG1"/>
    <mergeCell ref="UDH1:UDM1"/>
    <mergeCell ref="UDN1:UDS1"/>
    <mergeCell ref="UDT1:UDY1"/>
    <mergeCell ref="UBF1:UBK1"/>
    <mergeCell ref="UBL1:UBQ1"/>
    <mergeCell ref="UBR1:UBW1"/>
    <mergeCell ref="UBX1:UCC1"/>
    <mergeCell ref="UCD1:UCI1"/>
    <mergeCell ref="UCJ1:UCO1"/>
    <mergeCell ref="TZV1:UAA1"/>
    <mergeCell ref="UAB1:UAG1"/>
    <mergeCell ref="UAH1:UAM1"/>
    <mergeCell ref="UAN1:UAS1"/>
    <mergeCell ref="UAT1:UAY1"/>
    <mergeCell ref="UAZ1:UBE1"/>
    <mergeCell ref="TYL1:TYQ1"/>
    <mergeCell ref="TYR1:TYW1"/>
    <mergeCell ref="TYX1:TZC1"/>
    <mergeCell ref="TZD1:TZI1"/>
    <mergeCell ref="TZJ1:TZO1"/>
    <mergeCell ref="TZP1:TZU1"/>
    <mergeCell ref="TXB1:TXG1"/>
    <mergeCell ref="TXH1:TXM1"/>
    <mergeCell ref="TXN1:TXS1"/>
    <mergeCell ref="TXT1:TXY1"/>
    <mergeCell ref="TXZ1:TYE1"/>
    <mergeCell ref="TYF1:TYK1"/>
    <mergeCell ref="TVR1:TVW1"/>
    <mergeCell ref="TVX1:TWC1"/>
    <mergeCell ref="TWD1:TWI1"/>
    <mergeCell ref="TWJ1:TWO1"/>
    <mergeCell ref="TWP1:TWU1"/>
    <mergeCell ref="TWV1:TXA1"/>
    <mergeCell ref="TUH1:TUM1"/>
    <mergeCell ref="TUN1:TUS1"/>
    <mergeCell ref="TUT1:TUY1"/>
    <mergeCell ref="TUZ1:TVE1"/>
    <mergeCell ref="TVF1:TVK1"/>
    <mergeCell ref="TVL1:TVQ1"/>
    <mergeCell ref="TSX1:TTC1"/>
    <mergeCell ref="TTD1:TTI1"/>
    <mergeCell ref="TTJ1:TTO1"/>
    <mergeCell ref="TTP1:TTU1"/>
    <mergeCell ref="TTV1:TUA1"/>
    <mergeCell ref="TUB1:TUG1"/>
    <mergeCell ref="TRN1:TRS1"/>
    <mergeCell ref="TRT1:TRY1"/>
    <mergeCell ref="TRZ1:TSE1"/>
    <mergeCell ref="TSF1:TSK1"/>
    <mergeCell ref="TSL1:TSQ1"/>
    <mergeCell ref="TSR1:TSW1"/>
    <mergeCell ref="TQD1:TQI1"/>
    <mergeCell ref="TQJ1:TQO1"/>
    <mergeCell ref="TQP1:TQU1"/>
    <mergeCell ref="TQV1:TRA1"/>
    <mergeCell ref="TRB1:TRG1"/>
    <mergeCell ref="TRH1:TRM1"/>
    <mergeCell ref="TOT1:TOY1"/>
    <mergeCell ref="TOZ1:TPE1"/>
    <mergeCell ref="TPF1:TPK1"/>
    <mergeCell ref="TPL1:TPQ1"/>
    <mergeCell ref="TPR1:TPW1"/>
    <mergeCell ref="TPX1:TQC1"/>
    <mergeCell ref="TNJ1:TNO1"/>
    <mergeCell ref="TNP1:TNU1"/>
    <mergeCell ref="TNV1:TOA1"/>
    <mergeCell ref="TOB1:TOG1"/>
    <mergeCell ref="TOH1:TOM1"/>
    <mergeCell ref="TON1:TOS1"/>
    <mergeCell ref="TLZ1:TME1"/>
    <mergeCell ref="TMF1:TMK1"/>
    <mergeCell ref="TML1:TMQ1"/>
    <mergeCell ref="TMR1:TMW1"/>
    <mergeCell ref="TMX1:TNC1"/>
    <mergeCell ref="TND1:TNI1"/>
    <mergeCell ref="TKP1:TKU1"/>
    <mergeCell ref="TKV1:TLA1"/>
    <mergeCell ref="TLB1:TLG1"/>
    <mergeCell ref="TLH1:TLM1"/>
    <mergeCell ref="TLN1:TLS1"/>
    <mergeCell ref="TLT1:TLY1"/>
    <mergeCell ref="TJF1:TJK1"/>
    <mergeCell ref="TJL1:TJQ1"/>
    <mergeCell ref="TJR1:TJW1"/>
    <mergeCell ref="TJX1:TKC1"/>
    <mergeCell ref="TKD1:TKI1"/>
    <mergeCell ref="TKJ1:TKO1"/>
    <mergeCell ref="THV1:TIA1"/>
    <mergeCell ref="TIB1:TIG1"/>
    <mergeCell ref="TIH1:TIM1"/>
    <mergeCell ref="TIN1:TIS1"/>
    <mergeCell ref="TIT1:TIY1"/>
    <mergeCell ref="TIZ1:TJE1"/>
    <mergeCell ref="TGL1:TGQ1"/>
    <mergeCell ref="TGR1:TGW1"/>
    <mergeCell ref="TGX1:THC1"/>
    <mergeCell ref="THD1:THI1"/>
    <mergeCell ref="THJ1:THO1"/>
    <mergeCell ref="THP1:THU1"/>
    <mergeCell ref="TFB1:TFG1"/>
    <mergeCell ref="TFH1:TFM1"/>
    <mergeCell ref="TFN1:TFS1"/>
    <mergeCell ref="TFT1:TFY1"/>
    <mergeCell ref="TFZ1:TGE1"/>
    <mergeCell ref="TGF1:TGK1"/>
    <mergeCell ref="TDR1:TDW1"/>
    <mergeCell ref="TDX1:TEC1"/>
    <mergeCell ref="TED1:TEI1"/>
    <mergeCell ref="TEJ1:TEO1"/>
    <mergeCell ref="TEP1:TEU1"/>
    <mergeCell ref="TEV1:TFA1"/>
    <mergeCell ref="TCH1:TCM1"/>
    <mergeCell ref="TCN1:TCS1"/>
    <mergeCell ref="TCT1:TCY1"/>
    <mergeCell ref="TCZ1:TDE1"/>
    <mergeCell ref="TDF1:TDK1"/>
    <mergeCell ref="TDL1:TDQ1"/>
    <mergeCell ref="TAX1:TBC1"/>
    <mergeCell ref="TBD1:TBI1"/>
    <mergeCell ref="TBJ1:TBO1"/>
    <mergeCell ref="TBP1:TBU1"/>
    <mergeCell ref="TBV1:TCA1"/>
    <mergeCell ref="TCB1:TCG1"/>
    <mergeCell ref="SZN1:SZS1"/>
    <mergeCell ref="SZT1:SZY1"/>
    <mergeCell ref="SZZ1:TAE1"/>
    <mergeCell ref="TAF1:TAK1"/>
    <mergeCell ref="TAL1:TAQ1"/>
    <mergeCell ref="TAR1:TAW1"/>
    <mergeCell ref="SYD1:SYI1"/>
    <mergeCell ref="SYJ1:SYO1"/>
    <mergeCell ref="SYP1:SYU1"/>
    <mergeCell ref="SYV1:SZA1"/>
    <mergeCell ref="SZB1:SZG1"/>
    <mergeCell ref="SZH1:SZM1"/>
    <mergeCell ref="SWT1:SWY1"/>
    <mergeCell ref="SWZ1:SXE1"/>
    <mergeCell ref="SXF1:SXK1"/>
    <mergeCell ref="SXL1:SXQ1"/>
    <mergeCell ref="SXR1:SXW1"/>
    <mergeCell ref="SXX1:SYC1"/>
    <mergeCell ref="SVJ1:SVO1"/>
    <mergeCell ref="SVP1:SVU1"/>
    <mergeCell ref="SVV1:SWA1"/>
    <mergeCell ref="SWB1:SWG1"/>
    <mergeCell ref="SWH1:SWM1"/>
    <mergeCell ref="SWN1:SWS1"/>
    <mergeCell ref="STZ1:SUE1"/>
    <mergeCell ref="SUF1:SUK1"/>
    <mergeCell ref="SUL1:SUQ1"/>
    <mergeCell ref="SUR1:SUW1"/>
    <mergeCell ref="SUX1:SVC1"/>
    <mergeCell ref="SVD1:SVI1"/>
    <mergeCell ref="SSP1:SSU1"/>
    <mergeCell ref="SSV1:STA1"/>
    <mergeCell ref="STB1:STG1"/>
    <mergeCell ref="STH1:STM1"/>
    <mergeCell ref="STN1:STS1"/>
    <mergeCell ref="STT1:STY1"/>
    <mergeCell ref="SRF1:SRK1"/>
    <mergeCell ref="SRL1:SRQ1"/>
    <mergeCell ref="SRR1:SRW1"/>
    <mergeCell ref="SRX1:SSC1"/>
    <mergeCell ref="SSD1:SSI1"/>
    <mergeCell ref="SSJ1:SSO1"/>
    <mergeCell ref="SPV1:SQA1"/>
    <mergeCell ref="SQB1:SQG1"/>
    <mergeCell ref="SQH1:SQM1"/>
    <mergeCell ref="SQN1:SQS1"/>
    <mergeCell ref="SQT1:SQY1"/>
    <mergeCell ref="SQZ1:SRE1"/>
    <mergeCell ref="SOL1:SOQ1"/>
    <mergeCell ref="SOR1:SOW1"/>
    <mergeCell ref="SOX1:SPC1"/>
    <mergeCell ref="SPD1:SPI1"/>
    <mergeCell ref="SPJ1:SPO1"/>
    <mergeCell ref="SPP1:SPU1"/>
    <mergeCell ref="SNB1:SNG1"/>
    <mergeCell ref="SNH1:SNM1"/>
    <mergeCell ref="SNN1:SNS1"/>
    <mergeCell ref="SNT1:SNY1"/>
    <mergeCell ref="SNZ1:SOE1"/>
    <mergeCell ref="SOF1:SOK1"/>
    <mergeCell ref="SLR1:SLW1"/>
    <mergeCell ref="SLX1:SMC1"/>
    <mergeCell ref="SMD1:SMI1"/>
    <mergeCell ref="SMJ1:SMO1"/>
    <mergeCell ref="SMP1:SMU1"/>
    <mergeCell ref="SMV1:SNA1"/>
    <mergeCell ref="SKH1:SKM1"/>
    <mergeCell ref="SKN1:SKS1"/>
    <mergeCell ref="SKT1:SKY1"/>
    <mergeCell ref="SKZ1:SLE1"/>
    <mergeCell ref="SLF1:SLK1"/>
    <mergeCell ref="SLL1:SLQ1"/>
    <mergeCell ref="SIX1:SJC1"/>
    <mergeCell ref="SJD1:SJI1"/>
    <mergeCell ref="SJJ1:SJO1"/>
    <mergeCell ref="SJP1:SJU1"/>
    <mergeCell ref="SJV1:SKA1"/>
    <mergeCell ref="SKB1:SKG1"/>
    <mergeCell ref="SHN1:SHS1"/>
    <mergeCell ref="SHT1:SHY1"/>
    <mergeCell ref="SHZ1:SIE1"/>
    <mergeCell ref="SIF1:SIK1"/>
    <mergeCell ref="SIL1:SIQ1"/>
    <mergeCell ref="SIR1:SIW1"/>
    <mergeCell ref="SGD1:SGI1"/>
    <mergeCell ref="SGJ1:SGO1"/>
    <mergeCell ref="SGP1:SGU1"/>
    <mergeCell ref="SGV1:SHA1"/>
    <mergeCell ref="SHB1:SHG1"/>
    <mergeCell ref="SHH1:SHM1"/>
    <mergeCell ref="SET1:SEY1"/>
    <mergeCell ref="SEZ1:SFE1"/>
    <mergeCell ref="SFF1:SFK1"/>
    <mergeCell ref="SFL1:SFQ1"/>
    <mergeCell ref="SFR1:SFW1"/>
    <mergeCell ref="SFX1:SGC1"/>
    <mergeCell ref="SDJ1:SDO1"/>
    <mergeCell ref="SDP1:SDU1"/>
    <mergeCell ref="SDV1:SEA1"/>
    <mergeCell ref="SEB1:SEG1"/>
    <mergeCell ref="SEH1:SEM1"/>
    <mergeCell ref="SEN1:SES1"/>
    <mergeCell ref="SBZ1:SCE1"/>
    <mergeCell ref="SCF1:SCK1"/>
    <mergeCell ref="SCL1:SCQ1"/>
    <mergeCell ref="SCR1:SCW1"/>
    <mergeCell ref="SCX1:SDC1"/>
    <mergeCell ref="SDD1:SDI1"/>
    <mergeCell ref="SAP1:SAU1"/>
    <mergeCell ref="SAV1:SBA1"/>
    <mergeCell ref="SBB1:SBG1"/>
    <mergeCell ref="SBH1:SBM1"/>
    <mergeCell ref="SBN1:SBS1"/>
    <mergeCell ref="SBT1:SBY1"/>
    <mergeCell ref="RZF1:RZK1"/>
    <mergeCell ref="RZL1:RZQ1"/>
    <mergeCell ref="RZR1:RZW1"/>
    <mergeCell ref="RZX1:SAC1"/>
    <mergeCell ref="SAD1:SAI1"/>
    <mergeCell ref="SAJ1:SAO1"/>
    <mergeCell ref="RXV1:RYA1"/>
    <mergeCell ref="RYB1:RYG1"/>
    <mergeCell ref="RYH1:RYM1"/>
    <mergeCell ref="RYN1:RYS1"/>
    <mergeCell ref="RYT1:RYY1"/>
    <mergeCell ref="RYZ1:RZE1"/>
    <mergeCell ref="RWL1:RWQ1"/>
    <mergeCell ref="RWR1:RWW1"/>
    <mergeCell ref="RWX1:RXC1"/>
    <mergeCell ref="RXD1:RXI1"/>
    <mergeCell ref="RXJ1:RXO1"/>
    <mergeCell ref="RXP1:RXU1"/>
    <mergeCell ref="RVB1:RVG1"/>
    <mergeCell ref="RVH1:RVM1"/>
    <mergeCell ref="RVN1:RVS1"/>
    <mergeCell ref="RVT1:RVY1"/>
    <mergeCell ref="RVZ1:RWE1"/>
    <mergeCell ref="RWF1:RWK1"/>
    <mergeCell ref="RTR1:RTW1"/>
    <mergeCell ref="RTX1:RUC1"/>
    <mergeCell ref="RUD1:RUI1"/>
    <mergeCell ref="RUJ1:RUO1"/>
    <mergeCell ref="RUP1:RUU1"/>
    <mergeCell ref="RUV1:RVA1"/>
    <mergeCell ref="RSH1:RSM1"/>
    <mergeCell ref="RSN1:RSS1"/>
    <mergeCell ref="RST1:RSY1"/>
    <mergeCell ref="RSZ1:RTE1"/>
    <mergeCell ref="RTF1:RTK1"/>
    <mergeCell ref="RTL1:RTQ1"/>
    <mergeCell ref="RQX1:RRC1"/>
    <mergeCell ref="RRD1:RRI1"/>
    <mergeCell ref="RRJ1:RRO1"/>
    <mergeCell ref="RRP1:RRU1"/>
    <mergeCell ref="RRV1:RSA1"/>
    <mergeCell ref="RSB1:RSG1"/>
    <mergeCell ref="RPN1:RPS1"/>
    <mergeCell ref="RPT1:RPY1"/>
    <mergeCell ref="RPZ1:RQE1"/>
    <mergeCell ref="RQF1:RQK1"/>
    <mergeCell ref="RQL1:RQQ1"/>
    <mergeCell ref="RQR1:RQW1"/>
    <mergeCell ref="ROD1:ROI1"/>
    <mergeCell ref="ROJ1:ROO1"/>
    <mergeCell ref="ROP1:ROU1"/>
    <mergeCell ref="ROV1:RPA1"/>
    <mergeCell ref="RPB1:RPG1"/>
    <mergeCell ref="RPH1:RPM1"/>
    <mergeCell ref="RMT1:RMY1"/>
    <mergeCell ref="RMZ1:RNE1"/>
    <mergeCell ref="RNF1:RNK1"/>
    <mergeCell ref="RNL1:RNQ1"/>
    <mergeCell ref="RNR1:RNW1"/>
    <mergeCell ref="RNX1:ROC1"/>
    <mergeCell ref="RLJ1:RLO1"/>
    <mergeCell ref="RLP1:RLU1"/>
    <mergeCell ref="RLV1:RMA1"/>
    <mergeCell ref="RMB1:RMG1"/>
    <mergeCell ref="RMH1:RMM1"/>
    <mergeCell ref="RMN1:RMS1"/>
    <mergeCell ref="RJZ1:RKE1"/>
    <mergeCell ref="RKF1:RKK1"/>
    <mergeCell ref="RKL1:RKQ1"/>
    <mergeCell ref="RKR1:RKW1"/>
    <mergeCell ref="RKX1:RLC1"/>
    <mergeCell ref="RLD1:RLI1"/>
    <mergeCell ref="RIP1:RIU1"/>
    <mergeCell ref="RIV1:RJA1"/>
    <mergeCell ref="RJB1:RJG1"/>
    <mergeCell ref="RJH1:RJM1"/>
    <mergeCell ref="RJN1:RJS1"/>
    <mergeCell ref="RJT1:RJY1"/>
    <mergeCell ref="RHF1:RHK1"/>
    <mergeCell ref="RHL1:RHQ1"/>
    <mergeCell ref="RHR1:RHW1"/>
    <mergeCell ref="RHX1:RIC1"/>
    <mergeCell ref="RID1:RII1"/>
    <mergeCell ref="RIJ1:RIO1"/>
    <mergeCell ref="RFV1:RGA1"/>
    <mergeCell ref="RGB1:RGG1"/>
    <mergeCell ref="RGH1:RGM1"/>
    <mergeCell ref="RGN1:RGS1"/>
    <mergeCell ref="RGT1:RGY1"/>
    <mergeCell ref="RGZ1:RHE1"/>
    <mergeCell ref="REL1:REQ1"/>
    <mergeCell ref="RER1:REW1"/>
    <mergeCell ref="REX1:RFC1"/>
    <mergeCell ref="RFD1:RFI1"/>
    <mergeCell ref="RFJ1:RFO1"/>
    <mergeCell ref="RFP1:RFU1"/>
    <mergeCell ref="RDB1:RDG1"/>
    <mergeCell ref="RDH1:RDM1"/>
    <mergeCell ref="RDN1:RDS1"/>
    <mergeCell ref="RDT1:RDY1"/>
    <mergeCell ref="RDZ1:REE1"/>
    <mergeCell ref="REF1:REK1"/>
    <mergeCell ref="RBR1:RBW1"/>
    <mergeCell ref="RBX1:RCC1"/>
    <mergeCell ref="RCD1:RCI1"/>
    <mergeCell ref="RCJ1:RCO1"/>
    <mergeCell ref="RCP1:RCU1"/>
    <mergeCell ref="RCV1:RDA1"/>
    <mergeCell ref="RAH1:RAM1"/>
    <mergeCell ref="RAN1:RAS1"/>
    <mergeCell ref="RAT1:RAY1"/>
    <mergeCell ref="RAZ1:RBE1"/>
    <mergeCell ref="RBF1:RBK1"/>
    <mergeCell ref="RBL1:RBQ1"/>
    <mergeCell ref="QYX1:QZC1"/>
    <mergeCell ref="QZD1:QZI1"/>
    <mergeCell ref="QZJ1:QZO1"/>
    <mergeCell ref="QZP1:QZU1"/>
    <mergeCell ref="QZV1:RAA1"/>
    <mergeCell ref="RAB1:RAG1"/>
    <mergeCell ref="QXN1:QXS1"/>
    <mergeCell ref="QXT1:QXY1"/>
    <mergeCell ref="QXZ1:QYE1"/>
    <mergeCell ref="QYF1:QYK1"/>
    <mergeCell ref="QYL1:QYQ1"/>
    <mergeCell ref="QYR1:QYW1"/>
    <mergeCell ref="QWD1:QWI1"/>
    <mergeCell ref="QWJ1:QWO1"/>
    <mergeCell ref="QWP1:QWU1"/>
    <mergeCell ref="QWV1:QXA1"/>
    <mergeCell ref="QXB1:QXG1"/>
    <mergeCell ref="QXH1:QXM1"/>
    <mergeCell ref="QUT1:QUY1"/>
    <mergeCell ref="QUZ1:QVE1"/>
    <mergeCell ref="QVF1:QVK1"/>
    <mergeCell ref="QVL1:QVQ1"/>
    <mergeCell ref="QVR1:QVW1"/>
    <mergeCell ref="QVX1:QWC1"/>
    <mergeCell ref="QTJ1:QTO1"/>
    <mergeCell ref="QTP1:QTU1"/>
    <mergeCell ref="QTV1:QUA1"/>
    <mergeCell ref="QUB1:QUG1"/>
    <mergeCell ref="QUH1:QUM1"/>
    <mergeCell ref="QUN1:QUS1"/>
    <mergeCell ref="QRZ1:QSE1"/>
    <mergeCell ref="QSF1:QSK1"/>
    <mergeCell ref="QSL1:QSQ1"/>
    <mergeCell ref="QSR1:QSW1"/>
    <mergeCell ref="QSX1:QTC1"/>
    <mergeCell ref="QTD1:QTI1"/>
    <mergeCell ref="QQP1:QQU1"/>
    <mergeCell ref="QQV1:QRA1"/>
    <mergeCell ref="QRB1:QRG1"/>
    <mergeCell ref="QRH1:QRM1"/>
    <mergeCell ref="QRN1:QRS1"/>
    <mergeCell ref="QRT1:QRY1"/>
    <mergeCell ref="QPF1:QPK1"/>
    <mergeCell ref="QPL1:QPQ1"/>
    <mergeCell ref="QPR1:QPW1"/>
    <mergeCell ref="QPX1:QQC1"/>
    <mergeCell ref="QQD1:QQI1"/>
    <mergeCell ref="QQJ1:QQO1"/>
    <mergeCell ref="QNV1:QOA1"/>
    <mergeCell ref="QOB1:QOG1"/>
    <mergeCell ref="QOH1:QOM1"/>
    <mergeCell ref="QON1:QOS1"/>
    <mergeCell ref="QOT1:QOY1"/>
    <mergeCell ref="QOZ1:QPE1"/>
    <mergeCell ref="QML1:QMQ1"/>
    <mergeCell ref="QMR1:QMW1"/>
    <mergeCell ref="QMX1:QNC1"/>
    <mergeCell ref="QND1:QNI1"/>
    <mergeCell ref="QNJ1:QNO1"/>
    <mergeCell ref="QNP1:QNU1"/>
    <mergeCell ref="QLB1:QLG1"/>
    <mergeCell ref="QLH1:QLM1"/>
    <mergeCell ref="QLN1:QLS1"/>
    <mergeCell ref="QLT1:QLY1"/>
    <mergeCell ref="QLZ1:QME1"/>
    <mergeCell ref="QMF1:QMK1"/>
    <mergeCell ref="QJR1:QJW1"/>
    <mergeCell ref="QJX1:QKC1"/>
    <mergeCell ref="QKD1:QKI1"/>
    <mergeCell ref="QKJ1:QKO1"/>
    <mergeCell ref="QKP1:QKU1"/>
    <mergeCell ref="QKV1:QLA1"/>
    <mergeCell ref="QIH1:QIM1"/>
    <mergeCell ref="QIN1:QIS1"/>
    <mergeCell ref="QIT1:QIY1"/>
    <mergeCell ref="QIZ1:QJE1"/>
    <mergeCell ref="QJF1:QJK1"/>
    <mergeCell ref="QJL1:QJQ1"/>
    <mergeCell ref="QGX1:QHC1"/>
    <mergeCell ref="QHD1:QHI1"/>
    <mergeCell ref="QHJ1:QHO1"/>
    <mergeCell ref="QHP1:QHU1"/>
    <mergeCell ref="QHV1:QIA1"/>
    <mergeCell ref="QIB1:QIG1"/>
    <mergeCell ref="QFN1:QFS1"/>
    <mergeCell ref="QFT1:QFY1"/>
    <mergeCell ref="QFZ1:QGE1"/>
    <mergeCell ref="QGF1:QGK1"/>
    <mergeCell ref="QGL1:QGQ1"/>
    <mergeCell ref="QGR1:QGW1"/>
    <mergeCell ref="QED1:QEI1"/>
    <mergeCell ref="QEJ1:QEO1"/>
    <mergeCell ref="QEP1:QEU1"/>
    <mergeCell ref="QEV1:QFA1"/>
    <mergeCell ref="QFB1:QFG1"/>
    <mergeCell ref="QFH1:QFM1"/>
    <mergeCell ref="QCT1:QCY1"/>
    <mergeCell ref="QCZ1:QDE1"/>
    <mergeCell ref="QDF1:QDK1"/>
    <mergeCell ref="QDL1:QDQ1"/>
    <mergeCell ref="QDR1:QDW1"/>
    <mergeCell ref="QDX1:QEC1"/>
    <mergeCell ref="QBJ1:QBO1"/>
    <mergeCell ref="QBP1:QBU1"/>
    <mergeCell ref="QBV1:QCA1"/>
    <mergeCell ref="QCB1:QCG1"/>
    <mergeCell ref="QCH1:QCM1"/>
    <mergeCell ref="QCN1:QCS1"/>
    <mergeCell ref="PZZ1:QAE1"/>
    <mergeCell ref="QAF1:QAK1"/>
    <mergeCell ref="QAL1:QAQ1"/>
    <mergeCell ref="QAR1:QAW1"/>
    <mergeCell ref="QAX1:QBC1"/>
    <mergeCell ref="QBD1:QBI1"/>
    <mergeCell ref="PYP1:PYU1"/>
    <mergeCell ref="PYV1:PZA1"/>
    <mergeCell ref="PZB1:PZG1"/>
    <mergeCell ref="PZH1:PZM1"/>
    <mergeCell ref="PZN1:PZS1"/>
    <mergeCell ref="PZT1:PZY1"/>
    <mergeCell ref="PXF1:PXK1"/>
    <mergeCell ref="PXL1:PXQ1"/>
    <mergeCell ref="PXR1:PXW1"/>
    <mergeCell ref="PXX1:PYC1"/>
    <mergeCell ref="PYD1:PYI1"/>
    <mergeCell ref="PYJ1:PYO1"/>
    <mergeCell ref="PVV1:PWA1"/>
    <mergeCell ref="PWB1:PWG1"/>
    <mergeCell ref="PWH1:PWM1"/>
    <mergeCell ref="PWN1:PWS1"/>
    <mergeCell ref="PWT1:PWY1"/>
    <mergeCell ref="PWZ1:PXE1"/>
    <mergeCell ref="PUL1:PUQ1"/>
    <mergeCell ref="PUR1:PUW1"/>
    <mergeCell ref="PUX1:PVC1"/>
    <mergeCell ref="PVD1:PVI1"/>
    <mergeCell ref="PVJ1:PVO1"/>
    <mergeCell ref="PVP1:PVU1"/>
    <mergeCell ref="PTB1:PTG1"/>
    <mergeCell ref="PTH1:PTM1"/>
    <mergeCell ref="PTN1:PTS1"/>
    <mergeCell ref="PTT1:PTY1"/>
    <mergeCell ref="PTZ1:PUE1"/>
    <mergeCell ref="PUF1:PUK1"/>
    <mergeCell ref="PRR1:PRW1"/>
    <mergeCell ref="PRX1:PSC1"/>
    <mergeCell ref="PSD1:PSI1"/>
    <mergeCell ref="PSJ1:PSO1"/>
    <mergeCell ref="PSP1:PSU1"/>
    <mergeCell ref="PSV1:PTA1"/>
    <mergeCell ref="PQH1:PQM1"/>
    <mergeCell ref="PQN1:PQS1"/>
    <mergeCell ref="PQT1:PQY1"/>
    <mergeCell ref="PQZ1:PRE1"/>
    <mergeCell ref="PRF1:PRK1"/>
    <mergeCell ref="PRL1:PRQ1"/>
    <mergeCell ref="POX1:PPC1"/>
    <mergeCell ref="PPD1:PPI1"/>
    <mergeCell ref="PPJ1:PPO1"/>
    <mergeCell ref="PPP1:PPU1"/>
    <mergeCell ref="PPV1:PQA1"/>
    <mergeCell ref="PQB1:PQG1"/>
    <mergeCell ref="PNN1:PNS1"/>
    <mergeCell ref="PNT1:PNY1"/>
    <mergeCell ref="PNZ1:POE1"/>
    <mergeCell ref="POF1:POK1"/>
    <mergeCell ref="POL1:POQ1"/>
    <mergeCell ref="POR1:POW1"/>
    <mergeCell ref="PMD1:PMI1"/>
    <mergeCell ref="PMJ1:PMO1"/>
    <mergeCell ref="PMP1:PMU1"/>
    <mergeCell ref="PMV1:PNA1"/>
    <mergeCell ref="PNB1:PNG1"/>
    <mergeCell ref="PNH1:PNM1"/>
    <mergeCell ref="PKT1:PKY1"/>
    <mergeCell ref="PKZ1:PLE1"/>
    <mergeCell ref="PLF1:PLK1"/>
    <mergeCell ref="PLL1:PLQ1"/>
    <mergeCell ref="PLR1:PLW1"/>
    <mergeCell ref="PLX1:PMC1"/>
    <mergeCell ref="PJJ1:PJO1"/>
    <mergeCell ref="PJP1:PJU1"/>
    <mergeCell ref="PJV1:PKA1"/>
    <mergeCell ref="PKB1:PKG1"/>
    <mergeCell ref="PKH1:PKM1"/>
    <mergeCell ref="PKN1:PKS1"/>
    <mergeCell ref="PHZ1:PIE1"/>
    <mergeCell ref="PIF1:PIK1"/>
    <mergeCell ref="PIL1:PIQ1"/>
    <mergeCell ref="PIR1:PIW1"/>
    <mergeCell ref="PIX1:PJC1"/>
    <mergeCell ref="PJD1:PJI1"/>
    <mergeCell ref="PGP1:PGU1"/>
    <mergeCell ref="PGV1:PHA1"/>
    <mergeCell ref="PHB1:PHG1"/>
    <mergeCell ref="PHH1:PHM1"/>
    <mergeCell ref="PHN1:PHS1"/>
    <mergeCell ref="PHT1:PHY1"/>
    <mergeCell ref="PFF1:PFK1"/>
    <mergeCell ref="PFL1:PFQ1"/>
    <mergeCell ref="PFR1:PFW1"/>
    <mergeCell ref="PFX1:PGC1"/>
    <mergeCell ref="PGD1:PGI1"/>
    <mergeCell ref="PGJ1:PGO1"/>
    <mergeCell ref="PDV1:PEA1"/>
    <mergeCell ref="PEB1:PEG1"/>
    <mergeCell ref="PEH1:PEM1"/>
    <mergeCell ref="PEN1:PES1"/>
    <mergeCell ref="PET1:PEY1"/>
    <mergeCell ref="PEZ1:PFE1"/>
    <mergeCell ref="PCL1:PCQ1"/>
    <mergeCell ref="PCR1:PCW1"/>
    <mergeCell ref="PCX1:PDC1"/>
    <mergeCell ref="PDD1:PDI1"/>
    <mergeCell ref="PDJ1:PDO1"/>
    <mergeCell ref="PDP1:PDU1"/>
    <mergeCell ref="PBB1:PBG1"/>
    <mergeCell ref="PBH1:PBM1"/>
    <mergeCell ref="PBN1:PBS1"/>
    <mergeCell ref="PBT1:PBY1"/>
    <mergeCell ref="PBZ1:PCE1"/>
    <mergeCell ref="PCF1:PCK1"/>
    <mergeCell ref="OZR1:OZW1"/>
    <mergeCell ref="OZX1:PAC1"/>
    <mergeCell ref="PAD1:PAI1"/>
    <mergeCell ref="PAJ1:PAO1"/>
    <mergeCell ref="PAP1:PAU1"/>
    <mergeCell ref="PAV1:PBA1"/>
    <mergeCell ref="OYH1:OYM1"/>
    <mergeCell ref="OYN1:OYS1"/>
    <mergeCell ref="OYT1:OYY1"/>
    <mergeCell ref="OYZ1:OZE1"/>
    <mergeCell ref="OZF1:OZK1"/>
    <mergeCell ref="OZL1:OZQ1"/>
    <mergeCell ref="OWX1:OXC1"/>
    <mergeCell ref="OXD1:OXI1"/>
    <mergeCell ref="OXJ1:OXO1"/>
    <mergeCell ref="OXP1:OXU1"/>
    <mergeCell ref="OXV1:OYA1"/>
    <mergeCell ref="OYB1:OYG1"/>
    <mergeCell ref="OVN1:OVS1"/>
    <mergeCell ref="OVT1:OVY1"/>
    <mergeCell ref="OVZ1:OWE1"/>
    <mergeCell ref="OWF1:OWK1"/>
    <mergeCell ref="OWL1:OWQ1"/>
    <mergeCell ref="OWR1:OWW1"/>
    <mergeCell ref="OUD1:OUI1"/>
    <mergeCell ref="OUJ1:OUO1"/>
    <mergeCell ref="OUP1:OUU1"/>
    <mergeCell ref="OUV1:OVA1"/>
    <mergeCell ref="OVB1:OVG1"/>
    <mergeCell ref="OVH1:OVM1"/>
    <mergeCell ref="OST1:OSY1"/>
    <mergeCell ref="OSZ1:OTE1"/>
    <mergeCell ref="OTF1:OTK1"/>
    <mergeCell ref="OTL1:OTQ1"/>
    <mergeCell ref="OTR1:OTW1"/>
    <mergeCell ref="OTX1:OUC1"/>
    <mergeCell ref="ORJ1:ORO1"/>
    <mergeCell ref="ORP1:ORU1"/>
    <mergeCell ref="ORV1:OSA1"/>
    <mergeCell ref="OSB1:OSG1"/>
    <mergeCell ref="OSH1:OSM1"/>
    <mergeCell ref="OSN1:OSS1"/>
    <mergeCell ref="OPZ1:OQE1"/>
    <mergeCell ref="OQF1:OQK1"/>
    <mergeCell ref="OQL1:OQQ1"/>
    <mergeCell ref="OQR1:OQW1"/>
    <mergeCell ref="OQX1:ORC1"/>
    <mergeCell ref="ORD1:ORI1"/>
    <mergeCell ref="OOP1:OOU1"/>
    <mergeCell ref="OOV1:OPA1"/>
    <mergeCell ref="OPB1:OPG1"/>
    <mergeCell ref="OPH1:OPM1"/>
    <mergeCell ref="OPN1:OPS1"/>
    <mergeCell ref="OPT1:OPY1"/>
    <mergeCell ref="ONF1:ONK1"/>
    <mergeCell ref="ONL1:ONQ1"/>
    <mergeCell ref="ONR1:ONW1"/>
    <mergeCell ref="ONX1:OOC1"/>
    <mergeCell ref="OOD1:OOI1"/>
    <mergeCell ref="OOJ1:OOO1"/>
    <mergeCell ref="OLV1:OMA1"/>
    <mergeCell ref="OMB1:OMG1"/>
    <mergeCell ref="OMH1:OMM1"/>
    <mergeCell ref="OMN1:OMS1"/>
    <mergeCell ref="OMT1:OMY1"/>
    <mergeCell ref="OMZ1:ONE1"/>
    <mergeCell ref="OKL1:OKQ1"/>
    <mergeCell ref="OKR1:OKW1"/>
    <mergeCell ref="OKX1:OLC1"/>
    <mergeCell ref="OLD1:OLI1"/>
    <mergeCell ref="OLJ1:OLO1"/>
    <mergeCell ref="OLP1:OLU1"/>
    <mergeCell ref="OJB1:OJG1"/>
    <mergeCell ref="OJH1:OJM1"/>
    <mergeCell ref="OJN1:OJS1"/>
    <mergeCell ref="OJT1:OJY1"/>
    <mergeCell ref="OJZ1:OKE1"/>
    <mergeCell ref="OKF1:OKK1"/>
    <mergeCell ref="OHR1:OHW1"/>
    <mergeCell ref="OHX1:OIC1"/>
    <mergeCell ref="OID1:OII1"/>
    <mergeCell ref="OIJ1:OIO1"/>
    <mergeCell ref="OIP1:OIU1"/>
    <mergeCell ref="OIV1:OJA1"/>
    <mergeCell ref="OGH1:OGM1"/>
    <mergeCell ref="OGN1:OGS1"/>
    <mergeCell ref="OGT1:OGY1"/>
    <mergeCell ref="OGZ1:OHE1"/>
    <mergeCell ref="OHF1:OHK1"/>
    <mergeCell ref="OHL1:OHQ1"/>
    <mergeCell ref="OEX1:OFC1"/>
    <mergeCell ref="OFD1:OFI1"/>
    <mergeCell ref="OFJ1:OFO1"/>
    <mergeCell ref="OFP1:OFU1"/>
    <mergeCell ref="OFV1:OGA1"/>
    <mergeCell ref="OGB1:OGG1"/>
    <mergeCell ref="ODN1:ODS1"/>
    <mergeCell ref="ODT1:ODY1"/>
    <mergeCell ref="ODZ1:OEE1"/>
    <mergeCell ref="OEF1:OEK1"/>
    <mergeCell ref="OEL1:OEQ1"/>
    <mergeCell ref="OER1:OEW1"/>
    <mergeCell ref="OCD1:OCI1"/>
    <mergeCell ref="OCJ1:OCO1"/>
    <mergeCell ref="OCP1:OCU1"/>
    <mergeCell ref="OCV1:ODA1"/>
    <mergeCell ref="ODB1:ODG1"/>
    <mergeCell ref="ODH1:ODM1"/>
    <mergeCell ref="OAT1:OAY1"/>
    <mergeCell ref="OAZ1:OBE1"/>
    <mergeCell ref="OBF1:OBK1"/>
    <mergeCell ref="OBL1:OBQ1"/>
    <mergeCell ref="OBR1:OBW1"/>
    <mergeCell ref="OBX1:OCC1"/>
    <mergeCell ref="NZJ1:NZO1"/>
    <mergeCell ref="NZP1:NZU1"/>
    <mergeCell ref="NZV1:OAA1"/>
    <mergeCell ref="OAB1:OAG1"/>
    <mergeCell ref="OAH1:OAM1"/>
    <mergeCell ref="OAN1:OAS1"/>
    <mergeCell ref="NXZ1:NYE1"/>
    <mergeCell ref="NYF1:NYK1"/>
    <mergeCell ref="NYL1:NYQ1"/>
    <mergeCell ref="NYR1:NYW1"/>
    <mergeCell ref="NYX1:NZC1"/>
    <mergeCell ref="NZD1:NZI1"/>
    <mergeCell ref="NWP1:NWU1"/>
    <mergeCell ref="NWV1:NXA1"/>
    <mergeCell ref="NXB1:NXG1"/>
    <mergeCell ref="NXH1:NXM1"/>
    <mergeCell ref="NXN1:NXS1"/>
    <mergeCell ref="NXT1:NXY1"/>
    <mergeCell ref="NVF1:NVK1"/>
    <mergeCell ref="NVL1:NVQ1"/>
    <mergeCell ref="NVR1:NVW1"/>
    <mergeCell ref="NVX1:NWC1"/>
    <mergeCell ref="NWD1:NWI1"/>
    <mergeCell ref="NWJ1:NWO1"/>
    <mergeCell ref="NTV1:NUA1"/>
    <mergeCell ref="NUB1:NUG1"/>
    <mergeCell ref="NUH1:NUM1"/>
    <mergeCell ref="NUN1:NUS1"/>
    <mergeCell ref="NUT1:NUY1"/>
    <mergeCell ref="NUZ1:NVE1"/>
    <mergeCell ref="NSL1:NSQ1"/>
    <mergeCell ref="NSR1:NSW1"/>
    <mergeCell ref="NSX1:NTC1"/>
    <mergeCell ref="NTD1:NTI1"/>
    <mergeCell ref="NTJ1:NTO1"/>
    <mergeCell ref="NTP1:NTU1"/>
    <mergeCell ref="NRB1:NRG1"/>
    <mergeCell ref="NRH1:NRM1"/>
    <mergeCell ref="NRN1:NRS1"/>
    <mergeCell ref="NRT1:NRY1"/>
    <mergeCell ref="NRZ1:NSE1"/>
    <mergeCell ref="NSF1:NSK1"/>
    <mergeCell ref="NPR1:NPW1"/>
    <mergeCell ref="NPX1:NQC1"/>
    <mergeCell ref="NQD1:NQI1"/>
    <mergeCell ref="NQJ1:NQO1"/>
    <mergeCell ref="NQP1:NQU1"/>
    <mergeCell ref="NQV1:NRA1"/>
    <mergeCell ref="NOH1:NOM1"/>
    <mergeCell ref="NON1:NOS1"/>
    <mergeCell ref="NOT1:NOY1"/>
    <mergeCell ref="NOZ1:NPE1"/>
    <mergeCell ref="NPF1:NPK1"/>
    <mergeCell ref="NPL1:NPQ1"/>
    <mergeCell ref="NMX1:NNC1"/>
    <mergeCell ref="NND1:NNI1"/>
    <mergeCell ref="NNJ1:NNO1"/>
    <mergeCell ref="NNP1:NNU1"/>
    <mergeCell ref="NNV1:NOA1"/>
    <mergeCell ref="NOB1:NOG1"/>
    <mergeCell ref="NLN1:NLS1"/>
    <mergeCell ref="NLT1:NLY1"/>
    <mergeCell ref="NLZ1:NME1"/>
    <mergeCell ref="NMF1:NMK1"/>
    <mergeCell ref="NML1:NMQ1"/>
    <mergeCell ref="NMR1:NMW1"/>
    <mergeCell ref="NKD1:NKI1"/>
    <mergeCell ref="NKJ1:NKO1"/>
    <mergeCell ref="NKP1:NKU1"/>
    <mergeCell ref="NKV1:NLA1"/>
    <mergeCell ref="NLB1:NLG1"/>
    <mergeCell ref="NLH1:NLM1"/>
    <mergeCell ref="NIT1:NIY1"/>
    <mergeCell ref="NIZ1:NJE1"/>
    <mergeCell ref="NJF1:NJK1"/>
    <mergeCell ref="NJL1:NJQ1"/>
    <mergeCell ref="NJR1:NJW1"/>
    <mergeCell ref="NJX1:NKC1"/>
    <mergeCell ref="NHJ1:NHO1"/>
    <mergeCell ref="NHP1:NHU1"/>
    <mergeCell ref="NHV1:NIA1"/>
    <mergeCell ref="NIB1:NIG1"/>
    <mergeCell ref="NIH1:NIM1"/>
    <mergeCell ref="NIN1:NIS1"/>
    <mergeCell ref="NFZ1:NGE1"/>
    <mergeCell ref="NGF1:NGK1"/>
    <mergeCell ref="NGL1:NGQ1"/>
    <mergeCell ref="NGR1:NGW1"/>
    <mergeCell ref="NGX1:NHC1"/>
    <mergeCell ref="NHD1:NHI1"/>
    <mergeCell ref="NEP1:NEU1"/>
    <mergeCell ref="NEV1:NFA1"/>
    <mergeCell ref="NFB1:NFG1"/>
    <mergeCell ref="NFH1:NFM1"/>
    <mergeCell ref="NFN1:NFS1"/>
    <mergeCell ref="NFT1:NFY1"/>
    <mergeCell ref="NDF1:NDK1"/>
    <mergeCell ref="NDL1:NDQ1"/>
    <mergeCell ref="NDR1:NDW1"/>
    <mergeCell ref="NDX1:NEC1"/>
    <mergeCell ref="NED1:NEI1"/>
    <mergeCell ref="NEJ1:NEO1"/>
    <mergeCell ref="NBV1:NCA1"/>
    <mergeCell ref="NCB1:NCG1"/>
    <mergeCell ref="NCH1:NCM1"/>
    <mergeCell ref="NCN1:NCS1"/>
    <mergeCell ref="NCT1:NCY1"/>
    <mergeCell ref="NCZ1:NDE1"/>
    <mergeCell ref="NAL1:NAQ1"/>
    <mergeCell ref="NAR1:NAW1"/>
    <mergeCell ref="NAX1:NBC1"/>
    <mergeCell ref="NBD1:NBI1"/>
    <mergeCell ref="NBJ1:NBO1"/>
    <mergeCell ref="NBP1:NBU1"/>
    <mergeCell ref="MZB1:MZG1"/>
    <mergeCell ref="MZH1:MZM1"/>
    <mergeCell ref="MZN1:MZS1"/>
    <mergeCell ref="MZT1:MZY1"/>
    <mergeCell ref="MZZ1:NAE1"/>
    <mergeCell ref="NAF1:NAK1"/>
    <mergeCell ref="MXR1:MXW1"/>
    <mergeCell ref="MXX1:MYC1"/>
    <mergeCell ref="MYD1:MYI1"/>
    <mergeCell ref="MYJ1:MYO1"/>
    <mergeCell ref="MYP1:MYU1"/>
    <mergeCell ref="MYV1:MZA1"/>
    <mergeCell ref="MWH1:MWM1"/>
    <mergeCell ref="MWN1:MWS1"/>
    <mergeCell ref="MWT1:MWY1"/>
    <mergeCell ref="MWZ1:MXE1"/>
    <mergeCell ref="MXF1:MXK1"/>
    <mergeCell ref="MXL1:MXQ1"/>
    <mergeCell ref="MUX1:MVC1"/>
    <mergeCell ref="MVD1:MVI1"/>
    <mergeCell ref="MVJ1:MVO1"/>
    <mergeCell ref="MVP1:MVU1"/>
    <mergeCell ref="MVV1:MWA1"/>
    <mergeCell ref="MWB1:MWG1"/>
    <mergeCell ref="MTN1:MTS1"/>
    <mergeCell ref="MTT1:MTY1"/>
    <mergeCell ref="MTZ1:MUE1"/>
    <mergeCell ref="MUF1:MUK1"/>
    <mergeCell ref="MUL1:MUQ1"/>
    <mergeCell ref="MUR1:MUW1"/>
    <mergeCell ref="MSD1:MSI1"/>
    <mergeCell ref="MSJ1:MSO1"/>
    <mergeCell ref="MSP1:MSU1"/>
    <mergeCell ref="MSV1:MTA1"/>
    <mergeCell ref="MTB1:MTG1"/>
    <mergeCell ref="MTH1:MTM1"/>
    <mergeCell ref="MQT1:MQY1"/>
    <mergeCell ref="MQZ1:MRE1"/>
    <mergeCell ref="MRF1:MRK1"/>
    <mergeCell ref="MRL1:MRQ1"/>
    <mergeCell ref="MRR1:MRW1"/>
    <mergeCell ref="MRX1:MSC1"/>
    <mergeCell ref="MPJ1:MPO1"/>
    <mergeCell ref="MPP1:MPU1"/>
    <mergeCell ref="MPV1:MQA1"/>
    <mergeCell ref="MQB1:MQG1"/>
    <mergeCell ref="MQH1:MQM1"/>
    <mergeCell ref="MQN1:MQS1"/>
    <mergeCell ref="MNZ1:MOE1"/>
    <mergeCell ref="MOF1:MOK1"/>
    <mergeCell ref="MOL1:MOQ1"/>
    <mergeCell ref="MOR1:MOW1"/>
    <mergeCell ref="MOX1:MPC1"/>
    <mergeCell ref="MPD1:MPI1"/>
    <mergeCell ref="MMP1:MMU1"/>
    <mergeCell ref="MMV1:MNA1"/>
    <mergeCell ref="MNB1:MNG1"/>
    <mergeCell ref="MNH1:MNM1"/>
    <mergeCell ref="MNN1:MNS1"/>
    <mergeCell ref="MNT1:MNY1"/>
    <mergeCell ref="MLF1:MLK1"/>
    <mergeCell ref="MLL1:MLQ1"/>
    <mergeCell ref="MLR1:MLW1"/>
    <mergeCell ref="MLX1:MMC1"/>
    <mergeCell ref="MMD1:MMI1"/>
    <mergeCell ref="MMJ1:MMO1"/>
    <mergeCell ref="MJV1:MKA1"/>
    <mergeCell ref="MKB1:MKG1"/>
    <mergeCell ref="MKH1:MKM1"/>
    <mergeCell ref="MKN1:MKS1"/>
    <mergeCell ref="MKT1:MKY1"/>
    <mergeCell ref="MKZ1:MLE1"/>
    <mergeCell ref="MIL1:MIQ1"/>
    <mergeCell ref="MIR1:MIW1"/>
    <mergeCell ref="MIX1:MJC1"/>
    <mergeCell ref="MJD1:MJI1"/>
    <mergeCell ref="MJJ1:MJO1"/>
    <mergeCell ref="MJP1:MJU1"/>
    <mergeCell ref="MHB1:MHG1"/>
    <mergeCell ref="MHH1:MHM1"/>
    <mergeCell ref="MHN1:MHS1"/>
    <mergeCell ref="MHT1:MHY1"/>
    <mergeCell ref="MHZ1:MIE1"/>
    <mergeCell ref="MIF1:MIK1"/>
    <mergeCell ref="MFR1:MFW1"/>
    <mergeCell ref="MFX1:MGC1"/>
    <mergeCell ref="MGD1:MGI1"/>
    <mergeCell ref="MGJ1:MGO1"/>
    <mergeCell ref="MGP1:MGU1"/>
    <mergeCell ref="MGV1:MHA1"/>
    <mergeCell ref="MEH1:MEM1"/>
    <mergeCell ref="MEN1:MES1"/>
    <mergeCell ref="MET1:MEY1"/>
    <mergeCell ref="MEZ1:MFE1"/>
    <mergeCell ref="MFF1:MFK1"/>
    <mergeCell ref="MFL1:MFQ1"/>
    <mergeCell ref="MCX1:MDC1"/>
    <mergeCell ref="MDD1:MDI1"/>
    <mergeCell ref="MDJ1:MDO1"/>
    <mergeCell ref="MDP1:MDU1"/>
    <mergeCell ref="MDV1:MEA1"/>
    <mergeCell ref="MEB1:MEG1"/>
    <mergeCell ref="MBN1:MBS1"/>
    <mergeCell ref="MBT1:MBY1"/>
    <mergeCell ref="MBZ1:MCE1"/>
    <mergeCell ref="MCF1:MCK1"/>
    <mergeCell ref="MCL1:MCQ1"/>
    <mergeCell ref="MCR1:MCW1"/>
    <mergeCell ref="MAD1:MAI1"/>
    <mergeCell ref="MAJ1:MAO1"/>
    <mergeCell ref="MAP1:MAU1"/>
    <mergeCell ref="MAV1:MBA1"/>
    <mergeCell ref="MBB1:MBG1"/>
    <mergeCell ref="MBH1:MBM1"/>
    <mergeCell ref="LYT1:LYY1"/>
    <mergeCell ref="LYZ1:LZE1"/>
    <mergeCell ref="LZF1:LZK1"/>
    <mergeCell ref="LZL1:LZQ1"/>
    <mergeCell ref="LZR1:LZW1"/>
    <mergeCell ref="LZX1:MAC1"/>
    <mergeCell ref="LXJ1:LXO1"/>
    <mergeCell ref="LXP1:LXU1"/>
    <mergeCell ref="LXV1:LYA1"/>
    <mergeCell ref="LYB1:LYG1"/>
    <mergeCell ref="LYH1:LYM1"/>
    <mergeCell ref="LYN1:LYS1"/>
    <mergeCell ref="LVZ1:LWE1"/>
    <mergeCell ref="LWF1:LWK1"/>
    <mergeCell ref="LWL1:LWQ1"/>
    <mergeCell ref="LWR1:LWW1"/>
    <mergeCell ref="LWX1:LXC1"/>
    <mergeCell ref="LXD1:LXI1"/>
    <mergeCell ref="LUP1:LUU1"/>
    <mergeCell ref="LUV1:LVA1"/>
    <mergeCell ref="LVB1:LVG1"/>
    <mergeCell ref="LVH1:LVM1"/>
    <mergeCell ref="LVN1:LVS1"/>
    <mergeCell ref="LVT1:LVY1"/>
    <mergeCell ref="LTF1:LTK1"/>
    <mergeCell ref="LTL1:LTQ1"/>
    <mergeCell ref="LTR1:LTW1"/>
    <mergeCell ref="LTX1:LUC1"/>
    <mergeCell ref="LUD1:LUI1"/>
    <mergeCell ref="LUJ1:LUO1"/>
    <mergeCell ref="LRV1:LSA1"/>
    <mergeCell ref="LSB1:LSG1"/>
    <mergeCell ref="LSH1:LSM1"/>
    <mergeCell ref="LSN1:LSS1"/>
    <mergeCell ref="LST1:LSY1"/>
    <mergeCell ref="LSZ1:LTE1"/>
    <mergeCell ref="LQL1:LQQ1"/>
    <mergeCell ref="LQR1:LQW1"/>
    <mergeCell ref="LQX1:LRC1"/>
    <mergeCell ref="LRD1:LRI1"/>
    <mergeCell ref="LRJ1:LRO1"/>
    <mergeCell ref="LRP1:LRU1"/>
    <mergeCell ref="LPB1:LPG1"/>
    <mergeCell ref="LPH1:LPM1"/>
    <mergeCell ref="LPN1:LPS1"/>
    <mergeCell ref="LPT1:LPY1"/>
    <mergeCell ref="LPZ1:LQE1"/>
    <mergeCell ref="LQF1:LQK1"/>
    <mergeCell ref="LNR1:LNW1"/>
    <mergeCell ref="LNX1:LOC1"/>
    <mergeCell ref="LOD1:LOI1"/>
    <mergeCell ref="LOJ1:LOO1"/>
    <mergeCell ref="LOP1:LOU1"/>
    <mergeCell ref="LOV1:LPA1"/>
    <mergeCell ref="LMH1:LMM1"/>
    <mergeCell ref="LMN1:LMS1"/>
    <mergeCell ref="LMT1:LMY1"/>
    <mergeCell ref="LMZ1:LNE1"/>
    <mergeCell ref="LNF1:LNK1"/>
    <mergeCell ref="LNL1:LNQ1"/>
    <mergeCell ref="LKX1:LLC1"/>
    <mergeCell ref="LLD1:LLI1"/>
    <mergeCell ref="LLJ1:LLO1"/>
    <mergeCell ref="LLP1:LLU1"/>
    <mergeCell ref="LLV1:LMA1"/>
    <mergeCell ref="LMB1:LMG1"/>
    <mergeCell ref="LJN1:LJS1"/>
    <mergeCell ref="LJT1:LJY1"/>
    <mergeCell ref="LJZ1:LKE1"/>
    <mergeCell ref="LKF1:LKK1"/>
    <mergeCell ref="LKL1:LKQ1"/>
    <mergeCell ref="LKR1:LKW1"/>
    <mergeCell ref="LID1:LII1"/>
    <mergeCell ref="LIJ1:LIO1"/>
    <mergeCell ref="LIP1:LIU1"/>
    <mergeCell ref="LIV1:LJA1"/>
    <mergeCell ref="LJB1:LJG1"/>
    <mergeCell ref="LJH1:LJM1"/>
    <mergeCell ref="LGT1:LGY1"/>
    <mergeCell ref="LGZ1:LHE1"/>
    <mergeCell ref="LHF1:LHK1"/>
    <mergeCell ref="LHL1:LHQ1"/>
    <mergeCell ref="LHR1:LHW1"/>
    <mergeCell ref="LHX1:LIC1"/>
    <mergeCell ref="LFJ1:LFO1"/>
    <mergeCell ref="LFP1:LFU1"/>
    <mergeCell ref="LFV1:LGA1"/>
    <mergeCell ref="LGB1:LGG1"/>
    <mergeCell ref="LGH1:LGM1"/>
    <mergeCell ref="LGN1:LGS1"/>
    <mergeCell ref="LDZ1:LEE1"/>
    <mergeCell ref="LEF1:LEK1"/>
    <mergeCell ref="LEL1:LEQ1"/>
    <mergeCell ref="LER1:LEW1"/>
    <mergeCell ref="LEX1:LFC1"/>
    <mergeCell ref="LFD1:LFI1"/>
    <mergeCell ref="LCP1:LCU1"/>
    <mergeCell ref="LCV1:LDA1"/>
    <mergeCell ref="LDB1:LDG1"/>
    <mergeCell ref="LDH1:LDM1"/>
    <mergeCell ref="LDN1:LDS1"/>
    <mergeCell ref="LDT1:LDY1"/>
    <mergeCell ref="LBF1:LBK1"/>
    <mergeCell ref="LBL1:LBQ1"/>
    <mergeCell ref="LBR1:LBW1"/>
    <mergeCell ref="LBX1:LCC1"/>
    <mergeCell ref="LCD1:LCI1"/>
    <mergeCell ref="LCJ1:LCO1"/>
    <mergeCell ref="KZV1:LAA1"/>
    <mergeCell ref="LAB1:LAG1"/>
    <mergeCell ref="LAH1:LAM1"/>
    <mergeCell ref="LAN1:LAS1"/>
    <mergeCell ref="LAT1:LAY1"/>
    <mergeCell ref="LAZ1:LBE1"/>
    <mergeCell ref="KYL1:KYQ1"/>
    <mergeCell ref="KYR1:KYW1"/>
    <mergeCell ref="KYX1:KZC1"/>
    <mergeCell ref="KZD1:KZI1"/>
    <mergeCell ref="KZJ1:KZO1"/>
    <mergeCell ref="KZP1:KZU1"/>
    <mergeCell ref="KXB1:KXG1"/>
    <mergeCell ref="KXH1:KXM1"/>
    <mergeCell ref="KXN1:KXS1"/>
    <mergeCell ref="KXT1:KXY1"/>
    <mergeCell ref="KXZ1:KYE1"/>
    <mergeCell ref="KYF1:KYK1"/>
    <mergeCell ref="KVR1:KVW1"/>
    <mergeCell ref="KVX1:KWC1"/>
    <mergeCell ref="KWD1:KWI1"/>
    <mergeCell ref="KWJ1:KWO1"/>
    <mergeCell ref="KWP1:KWU1"/>
    <mergeCell ref="KWV1:KXA1"/>
    <mergeCell ref="KUH1:KUM1"/>
    <mergeCell ref="KUN1:KUS1"/>
    <mergeCell ref="KUT1:KUY1"/>
    <mergeCell ref="KUZ1:KVE1"/>
    <mergeCell ref="KVF1:KVK1"/>
    <mergeCell ref="KVL1:KVQ1"/>
    <mergeCell ref="KSX1:KTC1"/>
    <mergeCell ref="KTD1:KTI1"/>
    <mergeCell ref="KTJ1:KTO1"/>
    <mergeCell ref="KTP1:KTU1"/>
    <mergeCell ref="KTV1:KUA1"/>
    <mergeCell ref="KUB1:KUG1"/>
    <mergeCell ref="KRN1:KRS1"/>
    <mergeCell ref="KRT1:KRY1"/>
    <mergeCell ref="KRZ1:KSE1"/>
    <mergeCell ref="KSF1:KSK1"/>
    <mergeCell ref="KSL1:KSQ1"/>
    <mergeCell ref="KSR1:KSW1"/>
    <mergeCell ref="KQD1:KQI1"/>
    <mergeCell ref="KQJ1:KQO1"/>
    <mergeCell ref="KQP1:KQU1"/>
    <mergeCell ref="KQV1:KRA1"/>
    <mergeCell ref="KRB1:KRG1"/>
    <mergeCell ref="KRH1:KRM1"/>
    <mergeCell ref="KOT1:KOY1"/>
    <mergeCell ref="KOZ1:KPE1"/>
    <mergeCell ref="KPF1:KPK1"/>
    <mergeCell ref="KPL1:KPQ1"/>
    <mergeCell ref="KPR1:KPW1"/>
    <mergeCell ref="KPX1:KQC1"/>
    <mergeCell ref="KNJ1:KNO1"/>
    <mergeCell ref="KNP1:KNU1"/>
    <mergeCell ref="KNV1:KOA1"/>
    <mergeCell ref="KOB1:KOG1"/>
    <mergeCell ref="KOH1:KOM1"/>
    <mergeCell ref="KON1:KOS1"/>
    <mergeCell ref="KLZ1:KME1"/>
    <mergeCell ref="KMF1:KMK1"/>
    <mergeCell ref="KML1:KMQ1"/>
    <mergeCell ref="KMR1:KMW1"/>
    <mergeCell ref="KMX1:KNC1"/>
    <mergeCell ref="KND1:KNI1"/>
    <mergeCell ref="KKP1:KKU1"/>
    <mergeCell ref="KKV1:KLA1"/>
    <mergeCell ref="KLB1:KLG1"/>
    <mergeCell ref="KLH1:KLM1"/>
    <mergeCell ref="KLN1:KLS1"/>
    <mergeCell ref="KLT1:KLY1"/>
    <mergeCell ref="KJF1:KJK1"/>
    <mergeCell ref="KJL1:KJQ1"/>
    <mergeCell ref="KJR1:KJW1"/>
    <mergeCell ref="KJX1:KKC1"/>
    <mergeCell ref="KKD1:KKI1"/>
    <mergeCell ref="KKJ1:KKO1"/>
    <mergeCell ref="KHV1:KIA1"/>
    <mergeCell ref="KIB1:KIG1"/>
    <mergeCell ref="KIH1:KIM1"/>
    <mergeCell ref="KIN1:KIS1"/>
    <mergeCell ref="KIT1:KIY1"/>
    <mergeCell ref="KIZ1:KJE1"/>
    <mergeCell ref="KGL1:KGQ1"/>
    <mergeCell ref="KGR1:KGW1"/>
    <mergeCell ref="KGX1:KHC1"/>
    <mergeCell ref="KHD1:KHI1"/>
    <mergeCell ref="KHJ1:KHO1"/>
    <mergeCell ref="KHP1:KHU1"/>
    <mergeCell ref="KFB1:KFG1"/>
    <mergeCell ref="KFH1:KFM1"/>
    <mergeCell ref="KFN1:KFS1"/>
    <mergeCell ref="KFT1:KFY1"/>
    <mergeCell ref="KFZ1:KGE1"/>
    <mergeCell ref="KGF1:KGK1"/>
    <mergeCell ref="KDR1:KDW1"/>
    <mergeCell ref="KDX1:KEC1"/>
    <mergeCell ref="KED1:KEI1"/>
    <mergeCell ref="KEJ1:KEO1"/>
    <mergeCell ref="KEP1:KEU1"/>
    <mergeCell ref="KEV1:KFA1"/>
    <mergeCell ref="KCH1:KCM1"/>
    <mergeCell ref="KCN1:KCS1"/>
    <mergeCell ref="KCT1:KCY1"/>
    <mergeCell ref="KCZ1:KDE1"/>
    <mergeCell ref="KDF1:KDK1"/>
    <mergeCell ref="KDL1:KDQ1"/>
    <mergeCell ref="KAX1:KBC1"/>
    <mergeCell ref="KBD1:KBI1"/>
    <mergeCell ref="KBJ1:KBO1"/>
    <mergeCell ref="KBP1:KBU1"/>
    <mergeCell ref="KBV1:KCA1"/>
    <mergeCell ref="KCB1:KCG1"/>
    <mergeCell ref="JZN1:JZS1"/>
    <mergeCell ref="JZT1:JZY1"/>
    <mergeCell ref="JZZ1:KAE1"/>
    <mergeCell ref="KAF1:KAK1"/>
    <mergeCell ref="KAL1:KAQ1"/>
    <mergeCell ref="KAR1:KAW1"/>
    <mergeCell ref="JYD1:JYI1"/>
    <mergeCell ref="JYJ1:JYO1"/>
    <mergeCell ref="JYP1:JYU1"/>
    <mergeCell ref="JYV1:JZA1"/>
    <mergeCell ref="JZB1:JZG1"/>
    <mergeCell ref="JZH1:JZM1"/>
    <mergeCell ref="JWT1:JWY1"/>
    <mergeCell ref="JWZ1:JXE1"/>
    <mergeCell ref="JXF1:JXK1"/>
    <mergeCell ref="JXL1:JXQ1"/>
    <mergeCell ref="JXR1:JXW1"/>
    <mergeCell ref="JXX1:JYC1"/>
    <mergeCell ref="JVJ1:JVO1"/>
    <mergeCell ref="JVP1:JVU1"/>
    <mergeCell ref="JVV1:JWA1"/>
    <mergeCell ref="JWB1:JWG1"/>
    <mergeCell ref="JWH1:JWM1"/>
    <mergeCell ref="JWN1:JWS1"/>
    <mergeCell ref="JTZ1:JUE1"/>
    <mergeCell ref="JUF1:JUK1"/>
    <mergeCell ref="JUL1:JUQ1"/>
    <mergeCell ref="JUR1:JUW1"/>
    <mergeCell ref="JUX1:JVC1"/>
    <mergeCell ref="JVD1:JVI1"/>
    <mergeCell ref="JSP1:JSU1"/>
    <mergeCell ref="JSV1:JTA1"/>
    <mergeCell ref="JTB1:JTG1"/>
    <mergeCell ref="JTH1:JTM1"/>
    <mergeCell ref="JTN1:JTS1"/>
    <mergeCell ref="JTT1:JTY1"/>
    <mergeCell ref="JRF1:JRK1"/>
    <mergeCell ref="JRL1:JRQ1"/>
    <mergeCell ref="JRR1:JRW1"/>
    <mergeCell ref="JRX1:JSC1"/>
    <mergeCell ref="JSD1:JSI1"/>
    <mergeCell ref="JSJ1:JSO1"/>
    <mergeCell ref="JPV1:JQA1"/>
    <mergeCell ref="JQB1:JQG1"/>
    <mergeCell ref="JQH1:JQM1"/>
    <mergeCell ref="JQN1:JQS1"/>
    <mergeCell ref="JQT1:JQY1"/>
    <mergeCell ref="JQZ1:JRE1"/>
    <mergeCell ref="JOL1:JOQ1"/>
    <mergeCell ref="JOR1:JOW1"/>
    <mergeCell ref="JOX1:JPC1"/>
    <mergeCell ref="JPD1:JPI1"/>
    <mergeCell ref="JPJ1:JPO1"/>
    <mergeCell ref="JPP1:JPU1"/>
    <mergeCell ref="JNB1:JNG1"/>
    <mergeCell ref="JNH1:JNM1"/>
    <mergeCell ref="JNN1:JNS1"/>
    <mergeCell ref="JNT1:JNY1"/>
    <mergeCell ref="JNZ1:JOE1"/>
    <mergeCell ref="JOF1:JOK1"/>
    <mergeCell ref="JLR1:JLW1"/>
    <mergeCell ref="JLX1:JMC1"/>
    <mergeCell ref="JMD1:JMI1"/>
    <mergeCell ref="JMJ1:JMO1"/>
    <mergeCell ref="JMP1:JMU1"/>
    <mergeCell ref="JMV1:JNA1"/>
    <mergeCell ref="JKH1:JKM1"/>
    <mergeCell ref="JKN1:JKS1"/>
    <mergeCell ref="JKT1:JKY1"/>
    <mergeCell ref="JKZ1:JLE1"/>
    <mergeCell ref="JLF1:JLK1"/>
    <mergeCell ref="JLL1:JLQ1"/>
    <mergeCell ref="JIX1:JJC1"/>
    <mergeCell ref="JJD1:JJI1"/>
    <mergeCell ref="JJJ1:JJO1"/>
    <mergeCell ref="JJP1:JJU1"/>
    <mergeCell ref="JJV1:JKA1"/>
    <mergeCell ref="JKB1:JKG1"/>
    <mergeCell ref="JHN1:JHS1"/>
    <mergeCell ref="JHT1:JHY1"/>
    <mergeCell ref="JHZ1:JIE1"/>
    <mergeCell ref="JIF1:JIK1"/>
    <mergeCell ref="JIL1:JIQ1"/>
    <mergeCell ref="JIR1:JIW1"/>
    <mergeCell ref="JGD1:JGI1"/>
    <mergeCell ref="JGJ1:JGO1"/>
    <mergeCell ref="JGP1:JGU1"/>
    <mergeCell ref="JGV1:JHA1"/>
    <mergeCell ref="JHB1:JHG1"/>
    <mergeCell ref="JHH1:JHM1"/>
    <mergeCell ref="JET1:JEY1"/>
    <mergeCell ref="JEZ1:JFE1"/>
    <mergeCell ref="JFF1:JFK1"/>
    <mergeCell ref="JFL1:JFQ1"/>
    <mergeCell ref="JFR1:JFW1"/>
    <mergeCell ref="JFX1:JGC1"/>
    <mergeCell ref="JDJ1:JDO1"/>
    <mergeCell ref="JDP1:JDU1"/>
    <mergeCell ref="JDV1:JEA1"/>
    <mergeCell ref="JEB1:JEG1"/>
    <mergeCell ref="JEH1:JEM1"/>
    <mergeCell ref="JEN1:JES1"/>
    <mergeCell ref="JBZ1:JCE1"/>
    <mergeCell ref="JCF1:JCK1"/>
    <mergeCell ref="JCL1:JCQ1"/>
    <mergeCell ref="JCR1:JCW1"/>
    <mergeCell ref="JCX1:JDC1"/>
    <mergeCell ref="JDD1:JDI1"/>
    <mergeCell ref="JAP1:JAU1"/>
    <mergeCell ref="JAV1:JBA1"/>
    <mergeCell ref="JBB1:JBG1"/>
    <mergeCell ref="JBH1:JBM1"/>
    <mergeCell ref="JBN1:JBS1"/>
    <mergeCell ref="JBT1:JBY1"/>
    <mergeCell ref="IZF1:IZK1"/>
    <mergeCell ref="IZL1:IZQ1"/>
    <mergeCell ref="IZR1:IZW1"/>
    <mergeCell ref="IZX1:JAC1"/>
    <mergeCell ref="JAD1:JAI1"/>
    <mergeCell ref="JAJ1:JAO1"/>
    <mergeCell ref="IXV1:IYA1"/>
    <mergeCell ref="IYB1:IYG1"/>
    <mergeCell ref="IYH1:IYM1"/>
    <mergeCell ref="IYN1:IYS1"/>
    <mergeCell ref="IYT1:IYY1"/>
    <mergeCell ref="IYZ1:IZE1"/>
    <mergeCell ref="IWL1:IWQ1"/>
    <mergeCell ref="IWR1:IWW1"/>
    <mergeCell ref="IWX1:IXC1"/>
    <mergeCell ref="IXD1:IXI1"/>
    <mergeCell ref="IXJ1:IXO1"/>
    <mergeCell ref="IXP1:IXU1"/>
    <mergeCell ref="IVB1:IVG1"/>
    <mergeCell ref="IVH1:IVM1"/>
    <mergeCell ref="IVN1:IVS1"/>
    <mergeCell ref="IVT1:IVY1"/>
    <mergeCell ref="IVZ1:IWE1"/>
    <mergeCell ref="IWF1:IWK1"/>
    <mergeCell ref="ITR1:ITW1"/>
    <mergeCell ref="ITX1:IUC1"/>
    <mergeCell ref="IUD1:IUI1"/>
    <mergeCell ref="IUJ1:IUO1"/>
    <mergeCell ref="IUP1:IUU1"/>
    <mergeCell ref="IUV1:IVA1"/>
    <mergeCell ref="ISH1:ISM1"/>
    <mergeCell ref="ISN1:ISS1"/>
    <mergeCell ref="IST1:ISY1"/>
    <mergeCell ref="ISZ1:ITE1"/>
    <mergeCell ref="ITF1:ITK1"/>
    <mergeCell ref="ITL1:ITQ1"/>
    <mergeCell ref="IQX1:IRC1"/>
    <mergeCell ref="IRD1:IRI1"/>
    <mergeCell ref="IRJ1:IRO1"/>
    <mergeCell ref="IRP1:IRU1"/>
    <mergeCell ref="IRV1:ISA1"/>
    <mergeCell ref="ISB1:ISG1"/>
    <mergeCell ref="IPN1:IPS1"/>
    <mergeCell ref="IPT1:IPY1"/>
    <mergeCell ref="IPZ1:IQE1"/>
    <mergeCell ref="IQF1:IQK1"/>
    <mergeCell ref="IQL1:IQQ1"/>
    <mergeCell ref="IQR1:IQW1"/>
    <mergeCell ref="IOD1:IOI1"/>
    <mergeCell ref="IOJ1:IOO1"/>
    <mergeCell ref="IOP1:IOU1"/>
    <mergeCell ref="IOV1:IPA1"/>
    <mergeCell ref="IPB1:IPG1"/>
    <mergeCell ref="IPH1:IPM1"/>
    <mergeCell ref="IMT1:IMY1"/>
    <mergeCell ref="IMZ1:INE1"/>
    <mergeCell ref="INF1:INK1"/>
    <mergeCell ref="INL1:INQ1"/>
    <mergeCell ref="INR1:INW1"/>
    <mergeCell ref="INX1:IOC1"/>
    <mergeCell ref="ILJ1:ILO1"/>
    <mergeCell ref="ILP1:ILU1"/>
    <mergeCell ref="ILV1:IMA1"/>
    <mergeCell ref="IMB1:IMG1"/>
    <mergeCell ref="IMH1:IMM1"/>
    <mergeCell ref="IMN1:IMS1"/>
    <mergeCell ref="IJZ1:IKE1"/>
    <mergeCell ref="IKF1:IKK1"/>
    <mergeCell ref="IKL1:IKQ1"/>
    <mergeCell ref="IKR1:IKW1"/>
    <mergeCell ref="IKX1:ILC1"/>
    <mergeCell ref="ILD1:ILI1"/>
    <mergeCell ref="IIP1:IIU1"/>
    <mergeCell ref="IIV1:IJA1"/>
    <mergeCell ref="IJB1:IJG1"/>
    <mergeCell ref="IJH1:IJM1"/>
    <mergeCell ref="IJN1:IJS1"/>
    <mergeCell ref="IJT1:IJY1"/>
    <mergeCell ref="IHF1:IHK1"/>
    <mergeCell ref="IHL1:IHQ1"/>
    <mergeCell ref="IHR1:IHW1"/>
    <mergeCell ref="IHX1:IIC1"/>
    <mergeCell ref="IID1:III1"/>
    <mergeCell ref="IIJ1:IIO1"/>
    <mergeCell ref="IFV1:IGA1"/>
    <mergeCell ref="IGB1:IGG1"/>
    <mergeCell ref="IGH1:IGM1"/>
    <mergeCell ref="IGN1:IGS1"/>
    <mergeCell ref="IGT1:IGY1"/>
    <mergeCell ref="IGZ1:IHE1"/>
    <mergeCell ref="IEL1:IEQ1"/>
    <mergeCell ref="IER1:IEW1"/>
    <mergeCell ref="IEX1:IFC1"/>
    <mergeCell ref="IFD1:IFI1"/>
    <mergeCell ref="IFJ1:IFO1"/>
    <mergeCell ref="IFP1:IFU1"/>
    <mergeCell ref="IDB1:IDG1"/>
    <mergeCell ref="IDH1:IDM1"/>
    <mergeCell ref="IDN1:IDS1"/>
    <mergeCell ref="IDT1:IDY1"/>
    <mergeCell ref="IDZ1:IEE1"/>
    <mergeCell ref="IEF1:IEK1"/>
    <mergeCell ref="IBR1:IBW1"/>
    <mergeCell ref="IBX1:ICC1"/>
    <mergeCell ref="ICD1:ICI1"/>
    <mergeCell ref="ICJ1:ICO1"/>
    <mergeCell ref="ICP1:ICU1"/>
    <mergeCell ref="ICV1:IDA1"/>
    <mergeCell ref="IAH1:IAM1"/>
    <mergeCell ref="IAN1:IAS1"/>
    <mergeCell ref="IAT1:IAY1"/>
    <mergeCell ref="IAZ1:IBE1"/>
    <mergeCell ref="IBF1:IBK1"/>
    <mergeCell ref="IBL1:IBQ1"/>
    <mergeCell ref="HYX1:HZC1"/>
    <mergeCell ref="HZD1:HZI1"/>
    <mergeCell ref="HZJ1:HZO1"/>
    <mergeCell ref="HZP1:HZU1"/>
    <mergeCell ref="HZV1:IAA1"/>
    <mergeCell ref="IAB1:IAG1"/>
    <mergeCell ref="HXN1:HXS1"/>
    <mergeCell ref="HXT1:HXY1"/>
    <mergeCell ref="HXZ1:HYE1"/>
    <mergeCell ref="HYF1:HYK1"/>
    <mergeCell ref="HYL1:HYQ1"/>
    <mergeCell ref="HYR1:HYW1"/>
    <mergeCell ref="HWD1:HWI1"/>
    <mergeCell ref="HWJ1:HWO1"/>
    <mergeCell ref="HWP1:HWU1"/>
    <mergeCell ref="HWV1:HXA1"/>
    <mergeCell ref="HXB1:HXG1"/>
    <mergeCell ref="HXH1:HXM1"/>
    <mergeCell ref="HUT1:HUY1"/>
    <mergeCell ref="HUZ1:HVE1"/>
    <mergeCell ref="HVF1:HVK1"/>
    <mergeCell ref="HVL1:HVQ1"/>
    <mergeCell ref="HVR1:HVW1"/>
    <mergeCell ref="HVX1:HWC1"/>
    <mergeCell ref="HTJ1:HTO1"/>
    <mergeCell ref="HTP1:HTU1"/>
    <mergeCell ref="HTV1:HUA1"/>
    <mergeCell ref="HUB1:HUG1"/>
    <mergeCell ref="HUH1:HUM1"/>
    <mergeCell ref="HUN1:HUS1"/>
    <mergeCell ref="HRZ1:HSE1"/>
    <mergeCell ref="HSF1:HSK1"/>
    <mergeCell ref="HSL1:HSQ1"/>
    <mergeCell ref="HSR1:HSW1"/>
    <mergeCell ref="HSX1:HTC1"/>
    <mergeCell ref="HTD1:HTI1"/>
    <mergeCell ref="HQP1:HQU1"/>
    <mergeCell ref="HQV1:HRA1"/>
    <mergeCell ref="HRB1:HRG1"/>
    <mergeCell ref="HRH1:HRM1"/>
    <mergeCell ref="HRN1:HRS1"/>
    <mergeCell ref="HRT1:HRY1"/>
    <mergeCell ref="HPF1:HPK1"/>
    <mergeCell ref="HPL1:HPQ1"/>
    <mergeCell ref="HPR1:HPW1"/>
    <mergeCell ref="HPX1:HQC1"/>
    <mergeCell ref="HQD1:HQI1"/>
    <mergeCell ref="HQJ1:HQO1"/>
    <mergeCell ref="HNV1:HOA1"/>
    <mergeCell ref="HOB1:HOG1"/>
    <mergeCell ref="HOH1:HOM1"/>
    <mergeCell ref="HON1:HOS1"/>
    <mergeCell ref="HOT1:HOY1"/>
    <mergeCell ref="HOZ1:HPE1"/>
    <mergeCell ref="HML1:HMQ1"/>
    <mergeCell ref="HMR1:HMW1"/>
    <mergeCell ref="HMX1:HNC1"/>
    <mergeCell ref="HND1:HNI1"/>
    <mergeCell ref="HNJ1:HNO1"/>
    <mergeCell ref="HNP1:HNU1"/>
    <mergeCell ref="HLB1:HLG1"/>
    <mergeCell ref="HLH1:HLM1"/>
    <mergeCell ref="HLN1:HLS1"/>
    <mergeCell ref="HLT1:HLY1"/>
    <mergeCell ref="HLZ1:HME1"/>
    <mergeCell ref="HMF1:HMK1"/>
    <mergeCell ref="HJR1:HJW1"/>
    <mergeCell ref="HJX1:HKC1"/>
    <mergeCell ref="HKD1:HKI1"/>
    <mergeCell ref="HKJ1:HKO1"/>
    <mergeCell ref="HKP1:HKU1"/>
    <mergeCell ref="HKV1:HLA1"/>
    <mergeCell ref="HIH1:HIM1"/>
    <mergeCell ref="HIN1:HIS1"/>
    <mergeCell ref="HIT1:HIY1"/>
    <mergeCell ref="HIZ1:HJE1"/>
    <mergeCell ref="HJF1:HJK1"/>
    <mergeCell ref="HJL1:HJQ1"/>
    <mergeCell ref="HGX1:HHC1"/>
    <mergeCell ref="HHD1:HHI1"/>
    <mergeCell ref="HHJ1:HHO1"/>
    <mergeCell ref="HHP1:HHU1"/>
    <mergeCell ref="HHV1:HIA1"/>
    <mergeCell ref="HIB1:HIG1"/>
    <mergeCell ref="HFN1:HFS1"/>
    <mergeCell ref="HFT1:HFY1"/>
    <mergeCell ref="HFZ1:HGE1"/>
    <mergeCell ref="HGF1:HGK1"/>
    <mergeCell ref="HGL1:HGQ1"/>
    <mergeCell ref="HGR1:HGW1"/>
    <mergeCell ref="HED1:HEI1"/>
    <mergeCell ref="HEJ1:HEO1"/>
    <mergeCell ref="HEP1:HEU1"/>
    <mergeCell ref="HEV1:HFA1"/>
    <mergeCell ref="HFB1:HFG1"/>
    <mergeCell ref="HFH1:HFM1"/>
    <mergeCell ref="HCT1:HCY1"/>
    <mergeCell ref="HCZ1:HDE1"/>
    <mergeCell ref="HDF1:HDK1"/>
    <mergeCell ref="HDL1:HDQ1"/>
    <mergeCell ref="HDR1:HDW1"/>
    <mergeCell ref="HDX1:HEC1"/>
    <mergeCell ref="HBJ1:HBO1"/>
    <mergeCell ref="HBP1:HBU1"/>
    <mergeCell ref="HBV1:HCA1"/>
    <mergeCell ref="HCB1:HCG1"/>
    <mergeCell ref="HCH1:HCM1"/>
    <mergeCell ref="HCN1:HCS1"/>
    <mergeCell ref="GZZ1:HAE1"/>
    <mergeCell ref="HAF1:HAK1"/>
    <mergeCell ref="HAL1:HAQ1"/>
    <mergeCell ref="HAR1:HAW1"/>
    <mergeCell ref="HAX1:HBC1"/>
    <mergeCell ref="HBD1:HBI1"/>
    <mergeCell ref="GYP1:GYU1"/>
    <mergeCell ref="GYV1:GZA1"/>
    <mergeCell ref="GZB1:GZG1"/>
    <mergeCell ref="GZH1:GZM1"/>
    <mergeCell ref="GZN1:GZS1"/>
    <mergeCell ref="GZT1:GZY1"/>
    <mergeCell ref="GXF1:GXK1"/>
    <mergeCell ref="GXL1:GXQ1"/>
    <mergeCell ref="GXR1:GXW1"/>
    <mergeCell ref="GXX1:GYC1"/>
    <mergeCell ref="GYD1:GYI1"/>
    <mergeCell ref="GYJ1:GYO1"/>
    <mergeCell ref="GVV1:GWA1"/>
    <mergeCell ref="GWB1:GWG1"/>
    <mergeCell ref="GWH1:GWM1"/>
    <mergeCell ref="GWN1:GWS1"/>
    <mergeCell ref="GWT1:GWY1"/>
    <mergeCell ref="GWZ1:GXE1"/>
    <mergeCell ref="GUL1:GUQ1"/>
    <mergeCell ref="GUR1:GUW1"/>
    <mergeCell ref="GUX1:GVC1"/>
    <mergeCell ref="GVD1:GVI1"/>
    <mergeCell ref="GVJ1:GVO1"/>
    <mergeCell ref="GVP1:GVU1"/>
    <mergeCell ref="GTB1:GTG1"/>
    <mergeCell ref="GTH1:GTM1"/>
    <mergeCell ref="GTN1:GTS1"/>
    <mergeCell ref="GTT1:GTY1"/>
    <mergeCell ref="GTZ1:GUE1"/>
    <mergeCell ref="GUF1:GUK1"/>
    <mergeCell ref="GRR1:GRW1"/>
    <mergeCell ref="GRX1:GSC1"/>
    <mergeCell ref="GSD1:GSI1"/>
    <mergeCell ref="GSJ1:GSO1"/>
    <mergeCell ref="GSP1:GSU1"/>
    <mergeCell ref="GSV1:GTA1"/>
    <mergeCell ref="GQH1:GQM1"/>
    <mergeCell ref="GQN1:GQS1"/>
    <mergeCell ref="GQT1:GQY1"/>
    <mergeCell ref="GQZ1:GRE1"/>
    <mergeCell ref="GRF1:GRK1"/>
    <mergeCell ref="GRL1:GRQ1"/>
    <mergeCell ref="GOX1:GPC1"/>
    <mergeCell ref="GPD1:GPI1"/>
    <mergeCell ref="GPJ1:GPO1"/>
    <mergeCell ref="GPP1:GPU1"/>
    <mergeCell ref="GPV1:GQA1"/>
    <mergeCell ref="GQB1:GQG1"/>
    <mergeCell ref="GNN1:GNS1"/>
    <mergeCell ref="GNT1:GNY1"/>
    <mergeCell ref="GNZ1:GOE1"/>
    <mergeCell ref="GOF1:GOK1"/>
    <mergeCell ref="GOL1:GOQ1"/>
    <mergeCell ref="GOR1:GOW1"/>
    <mergeCell ref="GMD1:GMI1"/>
    <mergeCell ref="GMJ1:GMO1"/>
    <mergeCell ref="GMP1:GMU1"/>
    <mergeCell ref="GMV1:GNA1"/>
    <mergeCell ref="GNB1:GNG1"/>
    <mergeCell ref="GNH1:GNM1"/>
    <mergeCell ref="GKT1:GKY1"/>
    <mergeCell ref="GKZ1:GLE1"/>
    <mergeCell ref="GLF1:GLK1"/>
    <mergeCell ref="GLL1:GLQ1"/>
    <mergeCell ref="GLR1:GLW1"/>
    <mergeCell ref="GLX1:GMC1"/>
    <mergeCell ref="GJJ1:GJO1"/>
    <mergeCell ref="GJP1:GJU1"/>
    <mergeCell ref="GJV1:GKA1"/>
    <mergeCell ref="GKB1:GKG1"/>
    <mergeCell ref="GKH1:GKM1"/>
    <mergeCell ref="GKN1:GKS1"/>
    <mergeCell ref="GHZ1:GIE1"/>
    <mergeCell ref="GIF1:GIK1"/>
    <mergeCell ref="GIL1:GIQ1"/>
    <mergeCell ref="GIR1:GIW1"/>
    <mergeCell ref="GIX1:GJC1"/>
    <mergeCell ref="GJD1:GJI1"/>
    <mergeCell ref="GGP1:GGU1"/>
    <mergeCell ref="GGV1:GHA1"/>
    <mergeCell ref="GHB1:GHG1"/>
    <mergeCell ref="GHH1:GHM1"/>
    <mergeCell ref="GHN1:GHS1"/>
    <mergeCell ref="GHT1:GHY1"/>
    <mergeCell ref="GFF1:GFK1"/>
    <mergeCell ref="GFL1:GFQ1"/>
    <mergeCell ref="GFR1:GFW1"/>
    <mergeCell ref="GFX1:GGC1"/>
    <mergeCell ref="GGD1:GGI1"/>
    <mergeCell ref="GGJ1:GGO1"/>
    <mergeCell ref="GDV1:GEA1"/>
    <mergeCell ref="GEB1:GEG1"/>
    <mergeCell ref="GEH1:GEM1"/>
    <mergeCell ref="GEN1:GES1"/>
    <mergeCell ref="GET1:GEY1"/>
    <mergeCell ref="GEZ1:GFE1"/>
    <mergeCell ref="GCL1:GCQ1"/>
    <mergeCell ref="GCR1:GCW1"/>
    <mergeCell ref="GCX1:GDC1"/>
    <mergeCell ref="GDD1:GDI1"/>
    <mergeCell ref="GDJ1:GDO1"/>
    <mergeCell ref="GDP1:GDU1"/>
    <mergeCell ref="GBB1:GBG1"/>
    <mergeCell ref="GBH1:GBM1"/>
    <mergeCell ref="GBN1:GBS1"/>
    <mergeCell ref="GBT1:GBY1"/>
    <mergeCell ref="GBZ1:GCE1"/>
    <mergeCell ref="GCF1:GCK1"/>
    <mergeCell ref="FZR1:FZW1"/>
    <mergeCell ref="FZX1:GAC1"/>
    <mergeCell ref="GAD1:GAI1"/>
    <mergeCell ref="GAJ1:GAO1"/>
    <mergeCell ref="GAP1:GAU1"/>
    <mergeCell ref="GAV1:GBA1"/>
    <mergeCell ref="FYH1:FYM1"/>
    <mergeCell ref="FYN1:FYS1"/>
    <mergeCell ref="FYT1:FYY1"/>
    <mergeCell ref="FYZ1:FZE1"/>
    <mergeCell ref="FZF1:FZK1"/>
    <mergeCell ref="FZL1:FZQ1"/>
    <mergeCell ref="FWX1:FXC1"/>
    <mergeCell ref="FXD1:FXI1"/>
    <mergeCell ref="FXJ1:FXO1"/>
    <mergeCell ref="FXP1:FXU1"/>
    <mergeCell ref="FXV1:FYA1"/>
    <mergeCell ref="FYB1:FYG1"/>
    <mergeCell ref="FVN1:FVS1"/>
    <mergeCell ref="FVT1:FVY1"/>
    <mergeCell ref="FVZ1:FWE1"/>
    <mergeCell ref="FWF1:FWK1"/>
    <mergeCell ref="FWL1:FWQ1"/>
    <mergeCell ref="FWR1:FWW1"/>
    <mergeCell ref="FUD1:FUI1"/>
    <mergeCell ref="FUJ1:FUO1"/>
    <mergeCell ref="FUP1:FUU1"/>
    <mergeCell ref="FUV1:FVA1"/>
    <mergeCell ref="FVB1:FVG1"/>
    <mergeCell ref="FVH1:FVM1"/>
    <mergeCell ref="FST1:FSY1"/>
    <mergeCell ref="FSZ1:FTE1"/>
    <mergeCell ref="FTF1:FTK1"/>
    <mergeCell ref="FTL1:FTQ1"/>
    <mergeCell ref="FTR1:FTW1"/>
    <mergeCell ref="FTX1:FUC1"/>
    <mergeCell ref="FRJ1:FRO1"/>
    <mergeCell ref="FRP1:FRU1"/>
    <mergeCell ref="FRV1:FSA1"/>
    <mergeCell ref="FSB1:FSG1"/>
    <mergeCell ref="FSH1:FSM1"/>
    <mergeCell ref="FSN1:FSS1"/>
    <mergeCell ref="FPZ1:FQE1"/>
    <mergeCell ref="FQF1:FQK1"/>
    <mergeCell ref="FQL1:FQQ1"/>
    <mergeCell ref="FQR1:FQW1"/>
    <mergeCell ref="FQX1:FRC1"/>
    <mergeCell ref="FRD1:FRI1"/>
    <mergeCell ref="FOP1:FOU1"/>
    <mergeCell ref="FOV1:FPA1"/>
    <mergeCell ref="FPB1:FPG1"/>
    <mergeCell ref="FPH1:FPM1"/>
    <mergeCell ref="FPN1:FPS1"/>
    <mergeCell ref="FPT1:FPY1"/>
    <mergeCell ref="FNF1:FNK1"/>
    <mergeCell ref="FNL1:FNQ1"/>
    <mergeCell ref="FNR1:FNW1"/>
    <mergeCell ref="FNX1:FOC1"/>
    <mergeCell ref="FOD1:FOI1"/>
    <mergeCell ref="FOJ1:FOO1"/>
    <mergeCell ref="FLV1:FMA1"/>
    <mergeCell ref="FMB1:FMG1"/>
    <mergeCell ref="FMH1:FMM1"/>
    <mergeCell ref="FMN1:FMS1"/>
    <mergeCell ref="FMT1:FMY1"/>
    <mergeCell ref="FMZ1:FNE1"/>
    <mergeCell ref="FKL1:FKQ1"/>
    <mergeCell ref="FKR1:FKW1"/>
    <mergeCell ref="FKX1:FLC1"/>
    <mergeCell ref="FLD1:FLI1"/>
    <mergeCell ref="FLJ1:FLO1"/>
    <mergeCell ref="FLP1:FLU1"/>
    <mergeCell ref="FJB1:FJG1"/>
    <mergeCell ref="FJH1:FJM1"/>
    <mergeCell ref="FJN1:FJS1"/>
    <mergeCell ref="FJT1:FJY1"/>
    <mergeCell ref="FJZ1:FKE1"/>
    <mergeCell ref="FKF1:FKK1"/>
    <mergeCell ref="FHR1:FHW1"/>
    <mergeCell ref="FHX1:FIC1"/>
    <mergeCell ref="FID1:FII1"/>
    <mergeCell ref="FIJ1:FIO1"/>
    <mergeCell ref="FIP1:FIU1"/>
    <mergeCell ref="FIV1:FJA1"/>
    <mergeCell ref="FGH1:FGM1"/>
    <mergeCell ref="FGN1:FGS1"/>
    <mergeCell ref="FGT1:FGY1"/>
    <mergeCell ref="FGZ1:FHE1"/>
    <mergeCell ref="FHF1:FHK1"/>
    <mergeCell ref="FHL1:FHQ1"/>
    <mergeCell ref="FEX1:FFC1"/>
    <mergeCell ref="FFD1:FFI1"/>
    <mergeCell ref="FFJ1:FFO1"/>
    <mergeCell ref="FFP1:FFU1"/>
    <mergeCell ref="FFV1:FGA1"/>
    <mergeCell ref="FGB1:FGG1"/>
    <mergeCell ref="FDN1:FDS1"/>
    <mergeCell ref="FDT1:FDY1"/>
    <mergeCell ref="FDZ1:FEE1"/>
    <mergeCell ref="FEF1:FEK1"/>
    <mergeCell ref="FEL1:FEQ1"/>
    <mergeCell ref="FER1:FEW1"/>
    <mergeCell ref="FCD1:FCI1"/>
    <mergeCell ref="FCJ1:FCO1"/>
    <mergeCell ref="FCP1:FCU1"/>
    <mergeCell ref="FCV1:FDA1"/>
    <mergeCell ref="FDB1:FDG1"/>
    <mergeCell ref="FDH1:FDM1"/>
    <mergeCell ref="FAT1:FAY1"/>
    <mergeCell ref="FAZ1:FBE1"/>
    <mergeCell ref="FBF1:FBK1"/>
    <mergeCell ref="FBL1:FBQ1"/>
    <mergeCell ref="FBR1:FBW1"/>
    <mergeCell ref="FBX1:FCC1"/>
    <mergeCell ref="EZJ1:EZO1"/>
    <mergeCell ref="EZP1:EZU1"/>
    <mergeCell ref="EZV1:FAA1"/>
    <mergeCell ref="FAB1:FAG1"/>
    <mergeCell ref="FAH1:FAM1"/>
    <mergeCell ref="FAN1:FAS1"/>
    <mergeCell ref="EXZ1:EYE1"/>
    <mergeCell ref="EYF1:EYK1"/>
    <mergeCell ref="EYL1:EYQ1"/>
    <mergeCell ref="EYR1:EYW1"/>
    <mergeCell ref="EYX1:EZC1"/>
    <mergeCell ref="EZD1:EZI1"/>
    <mergeCell ref="EWP1:EWU1"/>
    <mergeCell ref="EWV1:EXA1"/>
    <mergeCell ref="EXB1:EXG1"/>
    <mergeCell ref="EXH1:EXM1"/>
    <mergeCell ref="EXN1:EXS1"/>
    <mergeCell ref="EXT1:EXY1"/>
    <mergeCell ref="EVF1:EVK1"/>
    <mergeCell ref="EVL1:EVQ1"/>
    <mergeCell ref="EVR1:EVW1"/>
    <mergeCell ref="EVX1:EWC1"/>
    <mergeCell ref="EWD1:EWI1"/>
    <mergeCell ref="EWJ1:EWO1"/>
    <mergeCell ref="ETV1:EUA1"/>
    <mergeCell ref="EUB1:EUG1"/>
    <mergeCell ref="EUH1:EUM1"/>
    <mergeCell ref="EUN1:EUS1"/>
    <mergeCell ref="EUT1:EUY1"/>
    <mergeCell ref="EUZ1:EVE1"/>
    <mergeCell ref="ESL1:ESQ1"/>
    <mergeCell ref="ESR1:ESW1"/>
    <mergeCell ref="ESX1:ETC1"/>
    <mergeCell ref="ETD1:ETI1"/>
    <mergeCell ref="ETJ1:ETO1"/>
    <mergeCell ref="ETP1:ETU1"/>
    <mergeCell ref="ERB1:ERG1"/>
    <mergeCell ref="ERH1:ERM1"/>
    <mergeCell ref="ERN1:ERS1"/>
    <mergeCell ref="ERT1:ERY1"/>
    <mergeCell ref="ERZ1:ESE1"/>
    <mergeCell ref="ESF1:ESK1"/>
    <mergeCell ref="EPR1:EPW1"/>
    <mergeCell ref="EPX1:EQC1"/>
    <mergeCell ref="EQD1:EQI1"/>
    <mergeCell ref="EQJ1:EQO1"/>
    <mergeCell ref="EQP1:EQU1"/>
    <mergeCell ref="EQV1:ERA1"/>
    <mergeCell ref="EOH1:EOM1"/>
    <mergeCell ref="EON1:EOS1"/>
    <mergeCell ref="EOT1:EOY1"/>
    <mergeCell ref="EOZ1:EPE1"/>
    <mergeCell ref="EPF1:EPK1"/>
    <mergeCell ref="EPL1:EPQ1"/>
    <mergeCell ref="EMX1:ENC1"/>
    <mergeCell ref="END1:ENI1"/>
    <mergeCell ref="ENJ1:ENO1"/>
    <mergeCell ref="ENP1:ENU1"/>
    <mergeCell ref="ENV1:EOA1"/>
    <mergeCell ref="EOB1:EOG1"/>
    <mergeCell ref="ELN1:ELS1"/>
    <mergeCell ref="ELT1:ELY1"/>
    <mergeCell ref="ELZ1:EME1"/>
    <mergeCell ref="EMF1:EMK1"/>
    <mergeCell ref="EML1:EMQ1"/>
    <mergeCell ref="EMR1:EMW1"/>
    <mergeCell ref="EKD1:EKI1"/>
    <mergeCell ref="EKJ1:EKO1"/>
    <mergeCell ref="EKP1:EKU1"/>
    <mergeCell ref="EKV1:ELA1"/>
    <mergeCell ref="ELB1:ELG1"/>
    <mergeCell ref="ELH1:ELM1"/>
    <mergeCell ref="EIT1:EIY1"/>
    <mergeCell ref="EIZ1:EJE1"/>
    <mergeCell ref="EJF1:EJK1"/>
    <mergeCell ref="EJL1:EJQ1"/>
    <mergeCell ref="EJR1:EJW1"/>
    <mergeCell ref="EJX1:EKC1"/>
    <mergeCell ref="EHJ1:EHO1"/>
    <mergeCell ref="EHP1:EHU1"/>
    <mergeCell ref="EHV1:EIA1"/>
    <mergeCell ref="EIB1:EIG1"/>
    <mergeCell ref="EIH1:EIM1"/>
    <mergeCell ref="EIN1:EIS1"/>
    <mergeCell ref="EFZ1:EGE1"/>
    <mergeCell ref="EGF1:EGK1"/>
    <mergeCell ref="EGL1:EGQ1"/>
    <mergeCell ref="EGR1:EGW1"/>
    <mergeCell ref="EGX1:EHC1"/>
    <mergeCell ref="EHD1:EHI1"/>
    <mergeCell ref="EEP1:EEU1"/>
    <mergeCell ref="EEV1:EFA1"/>
    <mergeCell ref="EFB1:EFG1"/>
    <mergeCell ref="EFH1:EFM1"/>
    <mergeCell ref="EFN1:EFS1"/>
    <mergeCell ref="EFT1:EFY1"/>
    <mergeCell ref="EDF1:EDK1"/>
    <mergeCell ref="EDL1:EDQ1"/>
    <mergeCell ref="EDR1:EDW1"/>
    <mergeCell ref="EDX1:EEC1"/>
    <mergeCell ref="EED1:EEI1"/>
    <mergeCell ref="EEJ1:EEO1"/>
    <mergeCell ref="EBV1:ECA1"/>
    <mergeCell ref="ECB1:ECG1"/>
    <mergeCell ref="ECH1:ECM1"/>
    <mergeCell ref="ECN1:ECS1"/>
    <mergeCell ref="ECT1:ECY1"/>
    <mergeCell ref="ECZ1:EDE1"/>
    <mergeCell ref="EAL1:EAQ1"/>
    <mergeCell ref="EAR1:EAW1"/>
    <mergeCell ref="EAX1:EBC1"/>
    <mergeCell ref="EBD1:EBI1"/>
    <mergeCell ref="EBJ1:EBO1"/>
    <mergeCell ref="EBP1:EBU1"/>
    <mergeCell ref="DZB1:DZG1"/>
    <mergeCell ref="DZH1:DZM1"/>
    <mergeCell ref="DZN1:DZS1"/>
    <mergeCell ref="DZT1:DZY1"/>
    <mergeCell ref="DZZ1:EAE1"/>
    <mergeCell ref="EAF1:EAK1"/>
    <mergeCell ref="DXR1:DXW1"/>
    <mergeCell ref="DXX1:DYC1"/>
    <mergeCell ref="DYD1:DYI1"/>
    <mergeCell ref="DYJ1:DYO1"/>
    <mergeCell ref="DYP1:DYU1"/>
    <mergeCell ref="DYV1:DZA1"/>
    <mergeCell ref="DWH1:DWM1"/>
    <mergeCell ref="DWN1:DWS1"/>
    <mergeCell ref="DWT1:DWY1"/>
    <mergeCell ref="DWZ1:DXE1"/>
    <mergeCell ref="DXF1:DXK1"/>
    <mergeCell ref="DXL1:DXQ1"/>
    <mergeCell ref="DUX1:DVC1"/>
    <mergeCell ref="DVD1:DVI1"/>
    <mergeCell ref="DVJ1:DVO1"/>
    <mergeCell ref="DVP1:DVU1"/>
    <mergeCell ref="DVV1:DWA1"/>
    <mergeCell ref="DWB1:DWG1"/>
    <mergeCell ref="DTN1:DTS1"/>
    <mergeCell ref="DTT1:DTY1"/>
    <mergeCell ref="DTZ1:DUE1"/>
    <mergeCell ref="DUF1:DUK1"/>
    <mergeCell ref="DUL1:DUQ1"/>
    <mergeCell ref="DUR1:DUW1"/>
    <mergeCell ref="DSD1:DSI1"/>
    <mergeCell ref="DSJ1:DSO1"/>
    <mergeCell ref="DSP1:DSU1"/>
    <mergeCell ref="DSV1:DTA1"/>
    <mergeCell ref="DTB1:DTG1"/>
    <mergeCell ref="DTH1:DTM1"/>
    <mergeCell ref="DQT1:DQY1"/>
    <mergeCell ref="DQZ1:DRE1"/>
    <mergeCell ref="DRF1:DRK1"/>
    <mergeCell ref="DRL1:DRQ1"/>
    <mergeCell ref="DRR1:DRW1"/>
    <mergeCell ref="DRX1:DSC1"/>
    <mergeCell ref="DPJ1:DPO1"/>
    <mergeCell ref="DPP1:DPU1"/>
    <mergeCell ref="DPV1:DQA1"/>
    <mergeCell ref="DQB1:DQG1"/>
    <mergeCell ref="DQH1:DQM1"/>
    <mergeCell ref="DQN1:DQS1"/>
    <mergeCell ref="DNZ1:DOE1"/>
    <mergeCell ref="DOF1:DOK1"/>
    <mergeCell ref="DOL1:DOQ1"/>
    <mergeCell ref="DOR1:DOW1"/>
    <mergeCell ref="DOX1:DPC1"/>
    <mergeCell ref="DPD1:DPI1"/>
    <mergeCell ref="DMP1:DMU1"/>
    <mergeCell ref="DMV1:DNA1"/>
    <mergeCell ref="DNB1:DNG1"/>
    <mergeCell ref="DNH1:DNM1"/>
    <mergeCell ref="DNN1:DNS1"/>
    <mergeCell ref="DNT1:DNY1"/>
    <mergeCell ref="DLF1:DLK1"/>
    <mergeCell ref="DLL1:DLQ1"/>
    <mergeCell ref="DLR1:DLW1"/>
    <mergeCell ref="DLX1:DMC1"/>
    <mergeCell ref="DMD1:DMI1"/>
    <mergeCell ref="DMJ1:DMO1"/>
    <mergeCell ref="DJV1:DKA1"/>
    <mergeCell ref="DKB1:DKG1"/>
    <mergeCell ref="DKH1:DKM1"/>
    <mergeCell ref="DKN1:DKS1"/>
    <mergeCell ref="DKT1:DKY1"/>
    <mergeCell ref="DKZ1:DLE1"/>
    <mergeCell ref="DIL1:DIQ1"/>
    <mergeCell ref="DIR1:DIW1"/>
    <mergeCell ref="DIX1:DJC1"/>
    <mergeCell ref="DJD1:DJI1"/>
    <mergeCell ref="DJJ1:DJO1"/>
    <mergeCell ref="DJP1:DJU1"/>
    <mergeCell ref="DHB1:DHG1"/>
    <mergeCell ref="DHH1:DHM1"/>
    <mergeCell ref="DHN1:DHS1"/>
    <mergeCell ref="DHT1:DHY1"/>
    <mergeCell ref="DHZ1:DIE1"/>
    <mergeCell ref="DIF1:DIK1"/>
    <mergeCell ref="DFR1:DFW1"/>
    <mergeCell ref="DFX1:DGC1"/>
    <mergeCell ref="DGD1:DGI1"/>
    <mergeCell ref="DGJ1:DGO1"/>
    <mergeCell ref="DGP1:DGU1"/>
    <mergeCell ref="DGV1:DHA1"/>
    <mergeCell ref="DEH1:DEM1"/>
    <mergeCell ref="DEN1:DES1"/>
    <mergeCell ref="DET1:DEY1"/>
    <mergeCell ref="DEZ1:DFE1"/>
    <mergeCell ref="DFF1:DFK1"/>
    <mergeCell ref="DFL1:DFQ1"/>
    <mergeCell ref="DCX1:DDC1"/>
    <mergeCell ref="DDD1:DDI1"/>
    <mergeCell ref="DDJ1:DDO1"/>
    <mergeCell ref="DDP1:DDU1"/>
    <mergeCell ref="DDV1:DEA1"/>
    <mergeCell ref="DEB1:DEG1"/>
    <mergeCell ref="DBN1:DBS1"/>
    <mergeCell ref="DBT1:DBY1"/>
    <mergeCell ref="DBZ1:DCE1"/>
    <mergeCell ref="DCF1:DCK1"/>
    <mergeCell ref="DCL1:DCQ1"/>
    <mergeCell ref="DCR1:DCW1"/>
    <mergeCell ref="DAD1:DAI1"/>
    <mergeCell ref="DAJ1:DAO1"/>
    <mergeCell ref="DAP1:DAU1"/>
    <mergeCell ref="DAV1:DBA1"/>
    <mergeCell ref="DBB1:DBG1"/>
    <mergeCell ref="DBH1:DBM1"/>
    <mergeCell ref="CYT1:CYY1"/>
    <mergeCell ref="CYZ1:CZE1"/>
    <mergeCell ref="CZF1:CZK1"/>
    <mergeCell ref="CZL1:CZQ1"/>
    <mergeCell ref="CZR1:CZW1"/>
    <mergeCell ref="CZX1:DAC1"/>
    <mergeCell ref="CXJ1:CXO1"/>
    <mergeCell ref="CXP1:CXU1"/>
    <mergeCell ref="CXV1:CYA1"/>
    <mergeCell ref="CYB1:CYG1"/>
    <mergeCell ref="CYH1:CYM1"/>
    <mergeCell ref="CYN1:CYS1"/>
    <mergeCell ref="CVZ1:CWE1"/>
    <mergeCell ref="CWF1:CWK1"/>
    <mergeCell ref="CWL1:CWQ1"/>
    <mergeCell ref="CWR1:CWW1"/>
    <mergeCell ref="CWX1:CXC1"/>
    <mergeCell ref="CXD1:CXI1"/>
    <mergeCell ref="CUP1:CUU1"/>
    <mergeCell ref="CUV1:CVA1"/>
    <mergeCell ref="CVB1:CVG1"/>
    <mergeCell ref="CVH1:CVM1"/>
    <mergeCell ref="CVN1:CVS1"/>
    <mergeCell ref="CVT1:CVY1"/>
    <mergeCell ref="CTF1:CTK1"/>
    <mergeCell ref="CTL1:CTQ1"/>
    <mergeCell ref="CTR1:CTW1"/>
    <mergeCell ref="CTX1:CUC1"/>
    <mergeCell ref="CUD1:CUI1"/>
    <mergeCell ref="CUJ1:CUO1"/>
    <mergeCell ref="CRV1:CSA1"/>
    <mergeCell ref="CSB1:CSG1"/>
    <mergeCell ref="CSH1:CSM1"/>
    <mergeCell ref="CSN1:CSS1"/>
    <mergeCell ref="CST1:CSY1"/>
    <mergeCell ref="CSZ1:CTE1"/>
    <mergeCell ref="CQL1:CQQ1"/>
    <mergeCell ref="CQR1:CQW1"/>
    <mergeCell ref="CQX1:CRC1"/>
    <mergeCell ref="CRD1:CRI1"/>
    <mergeCell ref="CRJ1:CRO1"/>
    <mergeCell ref="CRP1:CRU1"/>
    <mergeCell ref="CPB1:CPG1"/>
    <mergeCell ref="CPH1:CPM1"/>
    <mergeCell ref="CPN1:CPS1"/>
    <mergeCell ref="CPT1:CPY1"/>
    <mergeCell ref="CPZ1:CQE1"/>
    <mergeCell ref="CQF1:CQK1"/>
    <mergeCell ref="CNR1:CNW1"/>
    <mergeCell ref="CNX1:COC1"/>
    <mergeCell ref="COD1:COI1"/>
    <mergeCell ref="COJ1:COO1"/>
    <mergeCell ref="COP1:COU1"/>
    <mergeCell ref="COV1:CPA1"/>
    <mergeCell ref="CMH1:CMM1"/>
    <mergeCell ref="CMN1:CMS1"/>
    <mergeCell ref="CMT1:CMY1"/>
    <mergeCell ref="CMZ1:CNE1"/>
    <mergeCell ref="CNF1:CNK1"/>
    <mergeCell ref="CNL1:CNQ1"/>
    <mergeCell ref="CKX1:CLC1"/>
    <mergeCell ref="CLD1:CLI1"/>
    <mergeCell ref="CLJ1:CLO1"/>
    <mergeCell ref="CLP1:CLU1"/>
    <mergeCell ref="CLV1:CMA1"/>
    <mergeCell ref="CMB1:CMG1"/>
    <mergeCell ref="CJN1:CJS1"/>
    <mergeCell ref="CJT1:CJY1"/>
    <mergeCell ref="CJZ1:CKE1"/>
    <mergeCell ref="CKF1:CKK1"/>
    <mergeCell ref="CKL1:CKQ1"/>
    <mergeCell ref="CKR1:CKW1"/>
    <mergeCell ref="CID1:CII1"/>
    <mergeCell ref="CIJ1:CIO1"/>
    <mergeCell ref="CIP1:CIU1"/>
    <mergeCell ref="CIV1:CJA1"/>
    <mergeCell ref="CJB1:CJG1"/>
    <mergeCell ref="CJH1:CJM1"/>
    <mergeCell ref="CGT1:CGY1"/>
    <mergeCell ref="CGZ1:CHE1"/>
    <mergeCell ref="CHF1:CHK1"/>
    <mergeCell ref="CHL1:CHQ1"/>
    <mergeCell ref="CHR1:CHW1"/>
    <mergeCell ref="CHX1:CIC1"/>
    <mergeCell ref="CFJ1:CFO1"/>
    <mergeCell ref="CFP1:CFU1"/>
    <mergeCell ref="CFV1:CGA1"/>
    <mergeCell ref="CGB1:CGG1"/>
    <mergeCell ref="CGH1:CGM1"/>
    <mergeCell ref="CGN1:CGS1"/>
    <mergeCell ref="CDZ1:CEE1"/>
    <mergeCell ref="CEF1:CEK1"/>
    <mergeCell ref="CEL1:CEQ1"/>
    <mergeCell ref="CER1:CEW1"/>
    <mergeCell ref="CEX1:CFC1"/>
    <mergeCell ref="CFD1:CFI1"/>
    <mergeCell ref="CCP1:CCU1"/>
    <mergeCell ref="CCV1:CDA1"/>
    <mergeCell ref="CDB1:CDG1"/>
    <mergeCell ref="CDH1:CDM1"/>
    <mergeCell ref="CDN1:CDS1"/>
    <mergeCell ref="CDT1:CDY1"/>
    <mergeCell ref="CBF1:CBK1"/>
    <mergeCell ref="CBL1:CBQ1"/>
    <mergeCell ref="CBR1:CBW1"/>
    <mergeCell ref="CBX1:CCC1"/>
    <mergeCell ref="CCD1:CCI1"/>
    <mergeCell ref="CCJ1:CCO1"/>
    <mergeCell ref="BZV1:CAA1"/>
    <mergeCell ref="CAB1:CAG1"/>
    <mergeCell ref="CAH1:CAM1"/>
    <mergeCell ref="CAN1:CAS1"/>
    <mergeCell ref="CAT1:CAY1"/>
    <mergeCell ref="CAZ1:CBE1"/>
    <mergeCell ref="BYL1:BYQ1"/>
    <mergeCell ref="BYR1:BYW1"/>
    <mergeCell ref="BYX1:BZC1"/>
    <mergeCell ref="BZD1:BZI1"/>
    <mergeCell ref="BZJ1:BZO1"/>
    <mergeCell ref="BZP1:BZU1"/>
    <mergeCell ref="BXB1:BXG1"/>
    <mergeCell ref="BXH1:BXM1"/>
    <mergeCell ref="BXN1:BXS1"/>
    <mergeCell ref="BXT1:BXY1"/>
    <mergeCell ref="BXZ1:BYE1"/>
    <mergeCell ref="BYF1:BYK1"/>
    <mergeCell ref="BVR1:BVW1"/>
    <mergeCell ref="BVX1:BWC1"/>
    <mergeCell ref="BWD1:BWI1"/>
    <mergeCell ref="BWJ1:BWO1"/>
    <mergeCell ref="BWP1:BWU1"/>
    <mergeCell ref="BWV1:BXA1"/>
    <mergeCell ref="BUH1:BUM1"/>
    <mergeCell ref="BUN1:BUS1"/>
    <mergeCell ref="BUT1:BUY1"/>
    <mergeCell ref="BUZ1:BVE1"/>
    <mergeCell ref="BVF1:BVK1"/>
    <mergeCell ref="BVL1:BVQ1"/>
    <mergeCell ref="BSX1:BTC1"/>
    <mergeCell ref="BTD1:BTI1"/>
    <mergeCell ref="BTJ1:BTO1"/>
    <mergeCell ref="BTP1:BTU1"/>
    <mergeCell ref="BTV1:BUA1"/>
    <mergeCell ref="BUB1:BUG1"/>
    <mergeCell ref="BRN1:BRS1"/>
    <mergeCell ref="BRT1:BRY1"/>
    <mergeCell ref="BRZ1:BSE1"/>
    <mergeCell ref="BSF1:BSK1"/>
    <mergeCell ref="BSL1:BSQ1"/>
    <mergeCell ref="BSR1:BSW1"/>
    <mergeCell ref="BQD1:BQI1"/>
    <mergeCell ref="BQJ1:BQO1"/>
    <mergeCell ref="BQP1:BQU1"/>
    <mergeCell ref="BQV1:BRA1"/>
    <mergeCell ref="BRB1:BRG1"/>
    <mergeCell ref="BRH1:BRM1"/>
    <mergeCell ref="BOT1:BOY1"/>
    <mergeCell ref="BOZ1:BPE1"/>
    <mergeCell ref="BPF1:BPK1"/>
    <mergeCell ref="BPL1:BPQ1"/>
    <mergeCell ref="BPR1:BPW1"/>
    <mergeCell ref="BPX1:BQC1"/>
    <mergeCell ref="BNJ1:BNO1"/>
    <mergeCell ref="BNP1:BNU1"/>
    <mergeCell ref="BNV1:BOA1"/>
    <mergeCell ref="BOB1:BOG1"/>
    <mergeCell ref="BOH1:BOM1"/>
    <mergeCell ref="BON1:BOS1"/>
    <mergeCell ref="BLZ1:BME1"/>
    <mergeCell ref="BMF1:BMK1"/>
    <mergeCell ref="BML1:BMQ1"/>
    <mergeCell ref="BMR1:BMW1"/>
    <mergeCell ref="BMX1:BNC1"/>
    <mergeCell ref="BND1:BNI1"/>
    <mergeCell ref="BKP1:BKU1"/>
    <mergeCell ref="BKV1:BLA1"/>
    <mergeCell ref="BLB1:BLG1"/>
    <mergeCell ref="BLH1:BLM1"/>
    <mergeCell ref="BLN1:BLS1"/>
    <mergeCell ref="BLT1:BLY1"/>
    <mergeCell ref="BJF1:BJK1"/>
    <mergeCell ref="BJL1:BJQ1"/>
    <mergeCell ref="BJR1:BJW1"/>
    <mergeCell ref="BJX1:BKC1"/>
    <mergeCell ref="BKD1:BKI1"/>
    <mergeCell ref="BKJ1:BKO1"/>
    <mergeCell ref="BHV1:BIA1"/>
    <mergeCell ref="BIB1:BIG1"/>
    <mergeCell ref="BIH1:BIM1"/>
    <mergeCell ref="BIN1:BIS1"/>
    <mergeCell ref="BIT1:BIY1"/>
    <mergeCell ref="BIZ1:BJE1"/>
    <mergeCell ref="BGL1:BGQ1"/>
    <mergeCell ref="BGR1:BGW1"/>
    <mergeCell ref="BGX1:BHC1"/>
    <mergeCell ref="BHD1:BHI1"/>
    <mergeCell ref="BHJ1:BHO1"/>
    <mergeCell ref="BHP1:BHU1"/>
    <mergeCell ref="BFB1:BFG1"/>
    <mergeCell ref="BFH1:BFM1"/>
    <mergeCell ref="BFN1:BFS1"/>
    <mergeCell ref="BFT1:BFY1"/>
    <mergeCell ref="BFZ1:BGE1"/>
    <mergeCell ref="BGF1:BGK1"/>
    <mergeCell ref="BDR1:BDW1"/>
    <mergeCell ref="BDX1:BEC1"/>
    <mergeCell ref="BED1:BEI1"/>
    <mergeCell ref="BEJ1:BEO1"/>
    <mergeCell ref="BEP1:BEU1"/>
    <mergeCell ref="BEV1:BFA1"/>
    <mergeCell ref="BCH1:BCM1"/>
    <mergeCell ref="BCN1:BCS1"/>
    <mergeCell ref="BCT1:BCY1"/>
    <mergeCell ref="BCZ1:BDE1"/>
    <mergeCell ref="BDF1:BDK1"/>
    <mergeCell ref="BDL1:BDQ1"/>
    <mergeCell ref="BAX1:BBC1"/>
    <mergeCell ref="BBD1:BBI1"/>
    <mergeCell ref="BBJ1:BBO1"/>
    <mergeCell ref="BBP1:BBU1"/>
    <mergeCell ref="BBV1:BCA1"/>
    <mergeCell ref="BCB1:BCG1"/>
    <mergeCell ref="AZN1:AZS1"/>
    <mergeCell ref="AZT1:AZY1"/>
    <mergeCell ref="AZZ1:BAE1"/>
    <mergeCell ref="BAF1:BAK1"/>
    <mergeCell ref="BAL1:BAQ1"/>
    <mergeCell ref="BAR1:BAW1"/>
    <mergeCell ref="AYD1:AYI1"/>
    <mergeCell ref="AYJ1:AYO1"/>
    <mergeCell ref="AYP1:AYU1"/>
    <mergeCell ref="AYV1:AZA1"/>
    <mergeCell ref="AZB1:AZG1"/>
    <mergeCell ref="AZH1:AZM1"/>
    <mergeCell ref="AWT1:AWY1"/>
    <mergeCell ref="AWZ1:AXE1"/>
    <mergeCell ref="AXF1:AXK1"/>
    <mergeCell ref="AXL1:AXQ1"/>
    <mergeCell ref="AXR1:AXW1"/>
    <mergeCell ref="AXX1:AYC1"/>
    <mergeCell ref="AVJ1:AVO1"/>
    <mergeCell ref="AVP1:AVU1"/>
    <mergeCell ref="AVV1:AWA1"/>
    <mergeCell ref="AWB1:AWG1"/>
    <mergeCell ref="AWH1:AWM1"/>
    <mergeCell ref="AWN1:AWS1"/>
    <mergeCell ref="ATZ1:AUE1"/>
    <mergeCell ref="AUF1:AUK1"/>
    <mergeCell ref="AUL1:AUQ1"/>
    <mergeCell ref="AUR1:AUW1"/>
    <mergeCell ref="AUX1:AVC1"/>
    <mergeCell ref="AVD1:AVI1"/>
    <mergeCell ref="ASP1:ASU1"/>
    <mergeCell ref="ASV1:ATA1"/>
    <mergeCell ref="ATB1:ATG1"/>
    <mergeCell ref="ATH1:ATM1"/>
    <mergeCell ref="ATN1:ATS1"/>
    <mergeCell ref="ATT1:ATY1"/>
    <mergeCell ref="ARF1:ARK1"/>
    <mergeCell ref="ARL1:ARQ1"/>
    <mergeCell ref="ARR1:ARW1"/>
    <mergeCell ref="ARX1:ASC1"/>
    <mergeCell ref="ASD1:ASI1"/>
    <mergeCell ref="ASJ1:ASO1"/>
    <mergeCell ref="APV1:AQA1"/>
    <mergeCell ref="AQB1:AQG1"/>
    <mergeCell ref="AQH1:AQM1"/>
    <mergeCell ref="AQN1:AQS1"/>
    <mergeCell ref="AQT1:AQY1"/>
    <mergeCell ref="AQZ1:ARE1"/>
    <mergeCell ref="AOL1:AOQ1"/>
    <mergeCell ref="AOR1:AOW1"/>
    <mergeCell ref="AOX1:APC1"/>
    <mergeCell ref="APD1:API1"/>
    <mergeCell ref="APJ1:APO1"/>
    <mergeCell ref="APP1:APU1"/>
    <mergeCell ref="ANB1:ANG1"/>
    <mergeCell ref="ANH1:ANM1"/>
    <mergeCell ref="ANN1:ANS1"/>
    <mergeCell ref="ANT1:ANY1"/>
    <mergeCell ref="ANZ1:AOE1"/>
    <mergeCell ref="AOF1:AOK1"/>
    <mergeCell ref="ALR1:ALW1"/>
    <mergeCell ref="ALX1:AMC1"/>
    <mergeCell ref="AMD1:AMI1"/>
    <mergeCell ref="AMJ1:AMO1"/>
    <mergeCell ref="AMP1:AMU1"/>
    <mergeCell ref="AMV1:ANA1"/>
    <mergeCell ref="AKH1:AKM1"/>
    <mergeCell ref="AKN1:AKS1"/>
    <mergeCell ref="AKT1:AKY1"/>
    <mergeCell ref="AKZ1:ALE1"/>
    <mergeCell ref="ALF1:ALK1"/>
    <mergeCell ref="ALL1:ALQ1"/>
    <mergeCell ref="AIX1:AJC1"/>
    <mergeCell ref="AJD1:AJI1"/>
    <mergeCell ref="AJJ1:AJO1"/>
    <mergeCell ref="AJP1:AJU1"/>
    <mergeCell ref="AJV1:AKA1"/>
    <mergeCell ref="AKB1:AKG1"/>
    <mergeCell ref="AHN1:AHS1"/>
    <mergeCell ref="AHT1:AHY1"/>
    <mergeCell ref="AHZ1:AIE1"/>
    <mergeCell ref="AIF1:AIK1"/>
    <mergeCell ref="AIL1:AIQ1"/>
    <mergeCell ref="AIR1:AIW1"/>
    <mergeCell ref="AGD1:AGI1"/>
    <mergeCell ref="AGJ1:AGO1"/>
    <mergeCell ref="AGP1:AGU1"/>
    <mergeCell ref="AGV1:AHA1"/>
    <mergeCell ref="AHB1:AHG1"/>
    <mergeCell ref="AHH1:AHM1"/>
    <mergeCell ref="AET1:AEY1"/>
    <mergeCell ref="AEZ1:AFE1"/>
    <mergeCell ref="AFF1:AFK1"/>
    <mergeCell ref="AFL1:AFQ1"/>
    <mergeCell ref="AFR1:AFW1"/>
    <mergeCell ref="AFX1:AGC1"/>
    <mergeCell ref="ADJ1:ADO1"/>
    <mergeCell ref="ADP1:ADU1"/>
    <mergeCell ref="ADV1:AEA1"/>
    <mergeCell ref="AEB1:AEG1"/>
    <mergeCell ref="AEH1:AEM1"/>
    <mergeCell ref="AEN1:AES1"/>
    <mergeCell ref="ABZ1:ACE1"/>
    <mergeCell ref="ACF1:ACK1"/>
    <mergeCell ref="ACL1:ACQ1"/>
    <mergeCell ref="ACR1:ACW1"/>
    <mergeCell ref="ACX1:ADC1"/>
    <mergeCell ref="ADD1:ADI1"/>
    <mergeCell ref="AAP1:AAU1"/>
    <mergeCell ref="AAV1:ABA1"/>
    <mergeCell ref="ABB1:ABG1"/>
    <mergeCell ref="ABH1:ABM1"/>
    <mergeCell ref="ABN1:ABS1"/>
    <mergeCell ref="ABT1:ABY1"/>
    <mergeCell ref="ZF1:ZK1"/>
    <mergeCell ref="ZL1:ZQ1"/>
    <mergeCell ref="ZR1:ZW1"/>
    <mergeCell ref="ZX1:AAC1"/>
    <mergeCell ref="AAD1:AAI1"/>
    <mergeCell ref="AAJ1:AAO1"/>
    <mergeCell ref="XV1:YA1"/>
    <mergeCell ref="YB1:YG1"/>
    <mergeCell ref="YH1:YM1"/>
    <mergeCell ref="YN1:YS1"/>
    <mergeCell ref="YT1:YY1"/>
    <mergeCell ref="YZ1:ZE1"/>
    <mergeCell ref="WL1:WQ1"/>
    <mergeCell ref="WR1:WW1"/>
    <mergeCell ref="WX1:XC1"/>
    <mergeCell ref="XD1:XI1"/>
    <mergeCell ref="XJ1:XO1"/>
    <mergeCell ref="XP1:XU1"/>
    <mergeCell ref="VB1:VG1"/>
    <mergeCell ref="VH1:VM1"/>
    <mergeCell ref="VN1:VS1"/>
    <mergeCell ref="VT1:VY1"/>
    <mergeCell ref="VZ1:WE1"/>
    <mergeCell ref="WF1:WK1"/>
    <mergeCell ref="TR1:TW1"/>
    <mergeCell ref="TX1:UC1"/>
    <mergeCell ref="UD1:UI1"/>
    <mergeCell ref="UJ1:UO1"/>
    <mergeCell ref="UP1:UU1"/>
    <mergeCell ref="UV1:VA1"/>
    <mergeCell ref="SH1:SM1"/>
    <mergeCell ref="SN1:SS1"/>
    <mergeCell ref="ST1:SY1"/>
    <mergeCell ref="SZ1:TE1"/>
    <mergeCell ref="TF1:TK1"/>
    <mergeCell ref="TL1:TQ1"/>
    <mergeCell ref="QX1:RC1"/>
    <mergeCell ref="RD1:RI1"/>
    <mergeCell ref="RJ1:RO1"/>
    <mergeCell ref="RP1:RU1"/>
    <mergeCell ref="RV1:SA1"/>
    <mergeCell ref="SB1:SG1"/>
    <mergeCell ref="PN1:PS1"/>
    <mergeCell ref="PT1:PY1"/>
    <mergeCell ref="PZ1:QE1"/>
    <mergeCell ref="QF1:QK1"/>
    <mergeCell ref="QL1:QQ1"/>
    <mergeCell ref="QR1:QW1"/>
    <mergeCell ref="OD1:OI1"/>
    <mergeCell ref="OJ1:OO1"/>
    <mergeCell ref="OP1:OU1"/>
    <mergeCell ref="OV1:PA1"/>
    <mergeCell ref="PB1:PG1"/>
    <mergeCell ref="PH1:PM1"/>
    <mergeCell ref="MT1:MY1"/>
    <mergeCell ref="MZ1:NE1"/>
    <mergeCell ref="NF1:NK1"/>
    <mergeCell ref="NL1:NQ1"/>
    <mergeCell ref="NR1:NW1"/>
    <mergeCell ref="NX1:OC1"/>
    <mergeCell ref="LJ1:LO1"/>
    <mergeCell ref="LP1:LU1"/>
    <mergeCell ref="LV1:MA1"/>
    <mergeCell ref="MB1:MG1"/>
    <mergeCell ref="MH1:MM1"/>
    <mergeCell ref="MN1:MS1"/>
    <mergeCell ref="JZ1:KE1"/>
    <mergeCell ref="KF1:KK1"/>
    <mergeCell ref="KL1:KQ1"/>
    <mergeCell ref="KR1:KW1"/>
    <mergeCell ref="KX1:LC1"/>
    <mergeCell ref="LD1:LI1"/>
    <mergeCell ref="IP1:IU1"/>
    <mergeCell ref="IV1:JA1"/>
    <mergeCell ref="JB1:JG1"/>
    <mergeCell ref="JH1:JM1"/>
    <mergeCell ref="JN1:JS1"/>
    <mergeCell ref="JT1:JY1"/>
    <mergeCell ref="HF1:HK1"/>
    <mergeCell ref="HL1:HQ1"/>
    <mergeCell ref="HR1:HW1"/>
    <mergeCell ref="HX1:IC1"/>
    <mergeCell ref="ID1:II1"/>
    <mergeCell ref="IJ1:IO1"/>
    <mergeCell ref="FV1:GA1"/>
    <mergeCell ref="GB1:GG1"/>
    <mergeCell ref="GH1:GM1"/>
    <mergeCell ref="GN1:GS1"/>
    <mergeCell ref="GT1:GY1"/>
    <mergeCell ref="GZ1:HE1"/>
    <mergeCell ref="EL1:EQ1"/>
    <mergeCell ref="ER1:EW1"/>
    <mergeCell ref="EX1:FC1"/>
    <mergeCell ref="FD1:FI1"/>
    <mergeCell ref="FJ1:FO1"/>
    <mergeCell ref="FP1:FU1"/>
    <mergeCell ref="DB1:DG1"/>
    <mergeCell ref="DH1:DM1"/>
    <mergeCell ref="DN1:DS1"/>
    <mergeCell ref="DT1:DY1"/>
    <mergeCell ref="DZ1:EE1"/>
    <mergeCell ref="EF1:EK1"/>
    <mergeCell ref="BR1:BW1"/>
    <mergeCell ref="BX1:CC1"/>
    <mergeCell ref="CD1:CI1"/>
    <mergeCell ref="CJ1:CO1"/>
    <mergeCell ref="CP1:CU1"/>
    <mergeCell ref="CV1:DA1"/>
    <mergeCell ref="AH1:AM1"/>
    <mergeCell ref="AN1:AS1"/>
    <mergeCell ref="AT1:AY1"/>
    <mergeCell ref="AZ1:BE1"/>
    <mergeCell ref="BF1:BK1"/>
    <mergeCell ref="BL1:BQ1"/>
    <mergeCell ref="A1:C1"/>
    <mergeCell ref="D1:I1"/>
    <mergeCell ref="J1:O1"/>
    <mergeCell ref="P1:U1"/>
    <mergeCell ref="V1:AA1"/>
    <mergeCell ref="AB1:AG1"/>
  </mergeCells>
  <pageMargins left="0.70866141732283472" right="0.70866141732283472" top="0.74803149606299213" bottom="0.74803149606299213" header="0.31496062992125984" footer="0.31496062992125984"/>
  <pageSetup paperSize="9" fitToHeight="0" orientation="portrait" r:id="rId1"/>
  <headerFooter>
    <oddHeader>&amp;L&amp;"Montserrat,Regular"&amp;7&amp;K000000Skrócone jednostkowe sprawozdanie finansowe Ailleron SA za okres od 1 stycznia 2023 r. do 31 marca 2023 r.
(wszystkie kwoty wyrażone są w tysiącach PLN o ile nie wskazano inaczej)</oddHeader>
    <oddFooter>&amp;C&amp;P</oddFooter>
  </headerFooter>
  <rowBreaks count="1" manualBreakCount="1">
    <brk id="29" max="2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F0C563-5808-4705-A543-D3F0D0E32555}">
  <sheetPr>
    <tabColor rgb="FF92D050"/>
    <pageSetUpPr fitToPage="1"/>
  </sheetPr>
  <dimension ref="A1:F33"/>
  <sheetViews>
    <sheetView showGridLines="0" view="pageBreakPreview" topLeftCell="A24" zoomScale="120" zoomScaleNormal="100" zoomScaleSheetLayoutView="120" workbookViewId="0">
      <selection activeCell="B39" sqref="B39"/>
    </sheetView>
  </sheetViews>
  <sheetFormatPr defaultColWidth="9.140625" defaultRowHeight="15" x14ac:dyDescent="0.25"/>
  <cols>
    <col min="1" max="1" width="43.42578125" style="10" bestFit="1" customWidth="1"/>
    <col min="2" max="2" width="12.5703125" style="10" customWidth="1"/>
    <col min="3" max="3" width="10.42578125" style="10" customWidth="1"/>
    <col min="4" max="4" width="11.42578125" style="10" customWidth="1"/>
    <col min="5" max="5" width="10.7109375" style="10" customWidth="1"/>
    <col min="6" max="6" width="10.42578125" style="10" customWidth="1"/>
    <col min="7" max="16384" width="9.140625" style="10"/>
  </cols>
  <sheetData>
    <row r="1" spans="1:6" s="367" customFormat="1" ht="38.25" customHeight="1" x14ac:dyDescent="0.25">
      <c r="A1" s="8" t="s">
        <v>231</v>
      </c>
      <c r="B1" s="8"/>
      <c r="C1" s="8"/>
      <c r="D1" s="8"/>
      <c r="E1" s="8"/>
      <c r="F1" s="8"/>
    </row>
    <row r="2" spans="1:6" s="126" customFormat="1" ht="14.25" x14ac:dyDescent="0.2">
      <c r="A2" s="368"/>
      <c r="B2" s="369" t="s">
        <v>57</v>
      </c>
      <c r="C2" s="370"/>
      <c r="D2" s="370"/>
      <c r="E2" s="370"/>
      <c r="F2" s="370"/>
    </row>
    <row r="3" spans="1:6" s="126" customFormat="1" ht="57.75" customHeight="1" x14ac:dyDescent="0.25">
      <c r="A3" s="371"/>
      <c r="B3" s="372" t="s">
        <v>173</v>
      </c>
      <c r="C3" s="372" t="s">
        <v>31</v>
      </c>
      <c r="D3" s="372" t="s">
        <v>30</v>
      </c>
      <c r="E3" s="372" t="s">
        <v>32</v>
      </c>
      <c r="F3" s="373" t="s">
        <v>177</v>
      </c>
    </row>
    <row r="4" spans="1:6" s="45" customFormat="1" ht="14.25" customHeight="1" x14ac:dyDescent="0.25">
      <c r="A4" s="178" t="s">
        <v>232</v>
      </c>
      <c r="B4" s="374">
        <v>3707</v>
      </c>
      <c r="C4" s="375">
        <v>257</v>
      </c>
      <c r="D4" s="375">
        <v>38412</v>
      </c>
      <c r="E4" s="375">
        <v>43182</v>
      </c>
      <c r="F4" s="374">
        <f t="shared" ref="F4:F9" si="0">SUM(B4:E4)</f>
        <v>85558</v>
      </c>
    </row>
    <row r="5" spans="1:6" s="45" customFormat="1" ht="14.25" customHeight="1" x14ac:dyDescent="0.25">
      <c r="A5" s="199" t="s">
        <v>179</v>
      </c>
      <c r="B5" s="376">
        <v>0</v>
      </c>
      <c r="C5" s="377">
        <v>0</v>
      </c>
      <c r="D5" s="378">
        <v>0</v>
      </c>
      <c r="E5" s="379">
        <f>RZIS_j!D31</f>
        <v>-4297</v>
      </c>
      <c r="F5" s="376">
        <f t="shared" si="0"/>
        <v>-4297</v>
      </c>
    </row>
    <row r="6" spans="1:6" s="45" customFormat="1" ht="14.25" customHeight="1" x14ac:dyDescent="0.25">
      <c r="A6" s="189" t="s">
        <v>180</v>
      </c>
      <c r="B6" s="380">
        <v>0</v>
      </c>
      <c r="C6" s="380">
        <v>0</v>
      </c>
      <c r="D6" s="380">
        <v>0</v>
      </c>
      <c r="E6" s="380" t="s">
        <v>233</v>
      </c>
      <c r="F6" s="381">
        <f t="shared" si="0"/>
        <v>0</v>
      </c>
    </row>
    <row r="7" spans="1:6" s="45" customFormat="1" ht="14.25" customHeight="1" x14ac:dyDescent="0.25">
      <c r="A7" s="178" t="s">
        <v>181</v>
      </c>
      <c r="B7" s="375">
        <f>SUM(B5:B6)</f>
        <v>0</v>
      </c>
      <c r="C7" s="375">
        <f>SUM(C5:C6)</f>
        <v>0</v>
      </c>
      <c r="D7" s="375">
        <f>SUM(D5:D6)</f>
        <v>0</v>
      </c>
      <c r="E7" s="375">
        <f>SUM(E5:E6)</f>
        <v>-4297</v>
      </c>
      <c r="F7" s="374">
        <f t="shared" si="0"/>
        <v>-4297</v>
      </c>
    </row>
    <row r="8" spans="1:6" s="45" customFormat="1" ht="14.25" customHeight="1" x14ac:dyDescent="0.25">
      <c r="A8" s="195" t="s">
        <v>183</v>
      </c>
      <c r="B8" s="376">
        <v>0</v>
      </c>
      <c r="C8" s="378">
        <v>0</v>
      </c>
      <c r="D8" s="377">
        <v>0</v>
      </c>
      <c r="E8" s="379">
        <v>0</v>
      </c>
      <c r="F8" s="376">
        <f t="shared" si="0"/>
        <v>0</v>
      </c>
    </row>
    <row r="9" spans="1:6" s="45" customFormat="1" ht="14.25" customHeight="1" x14ac:dyDescent="0.25">
      <c r="A9" s="189" t="s">
        <v>184</v>
      </c>
      <c r="B9" s="381">
        <v>0</v>
      </c>
      <c r="C9" s="380">
        <v>0</v>
      </c>
      <c r="D9" s="380">
        <v>0</v>
      </c>
      <c r="E9" s="382">
        <v>0</v>
      </c>
      <c r="F9" s="381">
        <f t="shared" si="0"/>
        <v>0</v>
      </c>
    </row>
    <row r="10" spans="1:6" s="45" customFormat="1" ht="14.25" customHeight="1" x14ac:dyDescent="0.25">
      <c r="A10" s="183" t="s">
        <v>185</v>
      </c>
      <c r="B10" s="377">
        <f>SUM(B7:B9)</f>
        <v>0</v>
      </c>
      <c r="C10" s="377">
        <f t="shared" ref="C10:E10" si="1">SUM(C7:C9)</f>
        <v>0</v>
      </c>
      <c r="D10" s="377">
        <f t="shared" si="1"/>
        <v>0</v>
      </c>
      <c r="E10" s="377">
        <f t="shared" si="1"/>
        <v>-4297</v>
      </c>
      <c r="F10" s="381">
        <f t="shared" ref="F10" si="2">SUM(B10:E10)</f>
        <v>-4297</v>
      </c>
    </row>
    <row r="11" spans="1:6" s="45" customFormat="1" ht="20.25" customHeight="1" x14ac:dyDescent="0.25">
      <c r="A11" s="383" t="s">
        <v>234</v>
      </c>
      <c r="B11" s="374">
        <f>B4+B10</f>
        <v>3707</v>
      </c>
      <c r="C11" s="375">
        <f>C4+C10</f>
        <v>257</v>
      </c>
      <c r="D11" s="375">
        <f>D4+D10</f>
        <v>38412</v>
      </c>
      <c r="E11" s="384">
        <f>E4+E10</f>
        <v>38885</v>
      </c>
      <c r="F11" s="381">
        <f>F4+F10</f>
        <v>81261</v>
      </c>
    </row>
    <row r="12" spans="1:6" s="386" customFormat="1" ht="14.25" customHeight="1" x14ac:dyDescent="0.25">
      <c r="A12" s="385"/>
      <c r="B12" s="385"/>
      <c r="C12" s="385"/>
      <c r="D12" s="385"/>
      <c r="E12" s="385"/>
      <c r="F12" s="385"/>
    </row>
    <row r="13" spans="1:6" s="388" customFormat="1" ht="15.75" customHeight="1" x14ac:dyDescent="0.25">
      <c r="A13" s="387" t="s">
        <v>187</v>
      </c>
      <c r="B13" s="374">
        <f>B11</f>
        <v>3707</v>
      </c>
      <c r="C13" s="375">
        <v>737</v>
      </c>
      <c r="D13" s="375">
        <f>D11</f>
        <v>38412</v>
      </c>
      <c r="E13" s="375">
        <v>32307</v>
      </c>
      <c r="F13" s="374">
        <f t="shared" ref="F13:F19" si="3">SUM(B13:E13)</f>
        <v>75163</v>
      </c>
    </row>
    <row r="14" spans="1:6" s="388" customFormat="1" ht="25.5" customHeight="1" x14ac:dyDescent="0.25">
      <c r="A14" s="195" t="s">
        <v>179</v>
      </c>
      <c r="B14" s="376">
        <v>0</v>
      </c>
      <c r="C14" s="377">
        <v>0</v>
      </c>
      <c r="D14" s="378">
        <v>0</v>
      </c>
      <c r="E14" s="379">
        <f>RZIS_j!C31</f>
        <v>-1781</v>
      </c>
      <c r="F14" s="389">
        <f t="shared" si="3"/>
        <v>-1781</v>
      </c>
    </row>
    <row r="15" spans="1:6" s="45" customFormat="1" ht="14.25" customHeight="1" x14ac:dyDescent="0.25">
      <c r="A15" s="197" t="s">
        <v>180</v>
      </c>
      <c r="B15" s="381">
        <v>0</v>
      </c>
      <c r="C15" s="380">
        <v>0</v>
      </c>
      <c r="D15" s="380">
        <v>0</v>
      </c>
      <c r="E15" s="380">
        <v>0</v>
      </c>
      <c r="F15" s="381">
        <f t="shared" si="3"/>
        <v>0</v>
      </c>
    </row>
    <row r="16" spans="1:6" s="45" customFormat="1" ht="14.25" customHeight="1" x14ac:dyDescent="0.25">
      <c r="A16" s="197" t="s">
        <v>181</v>
      </c>
      <c r="B16" s="374">
        <f>SUM(B14:B15)</f>
        <v>0</v>
      </c>
      <c r="C16" s="375">
        <f>SUM(C14:C15)</f>
        <v>0</v>
      </c>
      <c r="D16" s="375">
        <f>SUM(D14:D15)</f>
        <v>0</v>
      </c>
      <c r="E16" s="375">
        <f>SUM(E14:E15)</f>
        <v>-1781</v>
      </c>
      <c r="F16" s="374">
        <f t="shared" si="3"/>
        <v>-1781</v>
      </c>
    </row>
    <row r="17" spans="1:6" s="45" customFormat="1" ht="14.25" customHeight="1" x14ac:dyDescent="0.25">
      <c r="A17" s="195" t="s">
        <v>183</v>
      </c>
      <c r="B17" s="389">
        <v>0</v>
      </c>
      <c r="C17" s="377">
        <v>362</v>
      </c>
      <c r="D17" s="377">
        <v>0</v>
      </c>
      <c r="E17" s="377"/>
      <c r="F17" s="389">
        <f t="shared" si="3"/>
        <v>362</v>
      </c>
    </row>
    <row r="18" spans="1:6" s="45" customFormat="1" ht="14.25" customHeight="1" x14ac:dyDescent="0.25">
      <c r="A18" s="197" t="s">
        <v>184</v>
      </c>
      <c r="B18" s="381">
        <v>0</v>
      </c>
      <c r="C18" s="380">
        <v>0</v>
      </c>
      <c r="D18" s="380">
        <v>0</v>
      </c>
      <c r="E18" s="380">
        <v>0</v>
      </c>
      <c r="F18" s="381">
        <f t="shared" si="3"/>
        <v>0</v>
      </c>
    </row>
    <row r="19" spans="1:6" s="45" customFormat="1" ht="14.25" customHeight="1" x14ac:dyDescent="0.25">
      <c r="A19" s="195" t="s">
        <v>185</v>
      </c>
      <c r="B19" s="381">
        <f>SUM(B16:B18)</f>
        <v>0</v>
      </c>
      <c r="C19" s="380">
        <f>SUM(C16:C18)</f>
        <v>362</v>
      </c>
      <c r="D19" s="380">
        <f>SUM(D16:D18)</f>
        <v>0</v>
      </c>
      <c r="E19" s="380">
        <f>SUM(E16:E18)</f>
        <v>-1781</v>
      </c>
      <c r="F19" s="381">
        <f t="shared" si="3"/>
        <v>-1419</v>
      </c>
    </row>
    <row r="20" spans="1:6" s="45" customFormat="1" ht="14.25" customHeight="1" x14ac:dyDescent="0.25">
      <c r="A20" s="390" t="s">
        <v>189</v>
      </c>
      <c r="B20" s="391">
        <f>B13+B19</f>
        <v>3707</v>
      </c>
      <c r="C20" s="392">
        <f>C13+C19</f>
        <v>1099</v>
      </c>
      <c r="D20" s="392">
        <f>D13+D19</f>
        <v>38412</v>
      </c>
      <c r="E20" s="392">
        <f>E13+E19</f>
        <v>30526</v>
      </c>
      <c r="F20" s="391">
        <f>F13+F19</f>
        <v>73744</v>
      </c>
    </row>
    <row r="21" spans="1:6" ht="18.75" customHeight="1" x14ac:dyDescent="0.35">
      <c r="A21" s="63"/>
      <c r="B21" s="63"/>
      <c r="C21" s="63"/>
      <c r="D21" s="63"/>
      <c r="E21" s="63"/>
      <c r="F21" s="63"/>
    </row>
    <row r="22" spans="1:6" ht="53.25" customHeight="1" x14ac:dyDescent="0.35">
      <c r="A22" s="63"/>
      <c r="B22" s="63"/>
      <c r="C22" s="63"/>
      <c r="D22" s="63"/>
      <c r="E22" s="63"/>
      <c r="F22" s="63"/>
    </row>
    <row r="23" spans="1:6" s="395" customFormat="1" ht="42.75" customHeight="1" x14ac:dyDescent="0.3">
      <c r="A23" s="393" t="s">
        <v>235</v>
      </c>
      <c r="B23" s="393"/>
      <c r="C23" s="393"/>
      <c r="D23" s="394"/>
      <c r="E23" s="394"/>
      <c r="F23" s="394"/>
    </row>
    <row r="24" spans="1:6" s="400" customFormat="1" ht="42.75" customHeight="1" x14ac:dyDescent="0.3">
      <c r="A24" s="396" t="s">
        <v>236</v>
      </c>
      <c r="B24" s="397"/>
      <c r="C24" s="398"/>
      <c r="D24" s="399"/>
      <c r="E24" s="399"/>
      <c r="F24" s="399"/>
    </row>
    <row r="25" spans="1:6" s="400" customFormat="1" ht="42.75" customHeight="1" x14ac:dyDescent="0.3">
      <c r="A25" s="401" t="s">
        <v>237</v>
      </c>
      <c r="B25" s="397"/>
      <c r="C25" s="398"/>
      <c r="D25" s="399"/>
      <c r="E25" s="399"/>
      <c r="F25" s="399"/>
    </row>
    <row r="26" spans="1:6" s="400" customFormat="1" ht="42.75" customHeight="1" x14ac:dyDescent="0.3">
      <c r="A26" s="396" t="s">
        <v>238</v>
      </c>
      <c r="B26" s="397"/>
      <c r="C26" s="399"/>
      <c r="D26" s="399"/>
      <c r="E26" s="399"/>
      <c r="F26" s="399"/>
    </row>
    <row r="27" spans="1:6" s="395" customFormat="1" ht="14.45" customHeight="1" x14ac:dyDescent="0.3">
      <c r="A27" s="394" t="s">
        <v>239</v>
      </c>
      <c r="B27" s="394"/>
      <c r="C27" s="394"/>
      <c r="D27" s="394"/>
      <c r="E27" s="394"/>
      <c r="F27" s="394"/>
    </row>
    <row r="28" spans="1:6" s="395" customFormat="1" ht="42.75" customHeight="1" x14ac:dyDescent="0.3">
      <c r="A28" s="402" t="s">
        <v>240</v>
      </c>
      <c r="B28" s="394"/>
      <c r="C28" s="394"/>
      <c r="D28" s="394"/>
      <c r="E28" s="394"/>
      <c r="F28" s="394"/>
    </row>
    <row r="29" spans="1:6" ht="8.4499999999999993" customHeight="1" x14ac:dyDescent="0.35">
      <c r="A29" s="63"/>
      <c r="B29" s="63"/>
      <c r="C29" s="63"/>
      <c r="D29" s="63"/>
      <c r="E29" s="63"/>
      <c r="F29" s="63"/>
    </row>
    <row r="30" spans="1:6" ht="42.75" customHeight="1" x14ac:dyDescent="0.35">
      <c r="A30" s="63"/>
      <c r="B30" s="63"/>
      <c r="C30" s="63"/>
      <c r="D30" s="63"/>
      <c r="E30" s="63"/>
      <c r="F30" s="63"/>
    </row>
    <row r="31" spans="1:6" ht="16.5" customHeight="1" x14ac:dyDescent="0.35">
      <c r="A31" s="393" t="s">
        <v>241</v>
      </c>
      <c r="B31" s="393"/>
      <c r="C31" s="393"/>
      <c r="D31" s="63"/>
      <c r="E31" s="63"/>
      <c r="F31" s="63"/>
    </row>
    <row r="32" spans="1:6" ht="11.25" hidden="1" customHeight="1" x14ac:dyDescent="0.25"/>
    <row r="33" ht="29.45" customHeight="1" x14ac:dyDescent="0.25"/>
  </sheetData>
  <mergeCells count="5">
    <mergeCell ref="A1:F1"/>
    <mergeCell ref="B2:F2"/>
    <mergeCell ref="A12:F12"/>
    <mergeCell ref="A23:C23"/>
    <mergeCell ref="A31:C31"/>
  </mergeCells>
  <pageMargins left="0.70866141732283472" right="0.70866141732283472" top="0.74803149606299213" bottom="0.74803149606299213" header="0.31496062992125984" footer="0.31496062992125984"/>
  <pageSetup paperSize="9" scale="88" fitToHeight="0" orientation="portrait" r:id="rId1"/>
  <headerFooter>
    <oddHeader>&amp;L&amp;"Montserrat,Regular"&amp;7&amp;K000000Skrócone jednostkowe sprawozdanie finansowe Ailleron SA za okres od 1 stycznia 2023 r. do 31 marca 2023 r.
(wszystkie kwoty wyrażone są w tysiącach PLN o ile nie wskazano inaczej)</oddHead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2190B2C1375E04A82879CA527BEBEDC" ma:contentTypeVersion="24" ma:contentTypeDescription="Utwórz nowy dokument." ma:contentTypeScope="" ma:versionID="847b57933c46690d17fc3c0001019d01">
  <xsd:schema xmlns:xsd="http://www.w3.org/2001/XMLSchema" xmlns:xs="http://www.w3.org/2001/XMLSchema" xmlns:p="http://schemas.microsoft.com/office/2006/metadata/properties" xmlns:ns2="2b7da497-be77-41a7-93ad-8cbbd9e676e9" xmlns:ns3="553bb23f-8b80-4690-8a57-69e0bbeeded4" xmlns:ns4="b0558c5e-54b8-4554-8356-cd086cff148c" targetNamespace="http://schemas.microsoft.com/office/2006/metadata/properties" ma:root="true" ma:fieldsID="78a58985dce9332106772cc92b12eef9" ns2:_="" ns3:_="" ns4:_="">
    <xsd:import namespace="2b7da497-be77-41a7-93ad-8cbbd9e676e9"/>
    <xsd:import namespace="553bb23f-8b80-4690-8a57-69e0bbeeded4"/>
    <xsd:import namespace="b0558c5e-54b8-4554-8356-cd086cff14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TaxCatchAll" minOccurs="0"/>
                <xsd:element ref="ns4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7da497-be77-41a7-93ad-8cbbd9e676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3bb23f-8b80-4690-8a57-69e0bbeeded4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a8ffea01-4b94-4e15-9884-147caed1e6be}" ma:internalName="TaxCatchAll" ma:readOnly="false" ma:showField="CatchAllData" ma:web="553bb23f-8b80-4690-8a57-69e0bbeeded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558c5e-54b8-4554-8356-cd086cff148c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21" nillable="true" ma:taxonomy="true" ma:internalName="lcf76f155ced4ddcb4097134ff3c332f" ma:taxonomyFieldName="MediaServiceImageTags" ma:displayName="Tagi obrazów" ma:readOnly="false" ma:fieldId="{5cf76f15-5ced-4ddc-b409-7134ff3c332f}" ma:taxonomyMulti="true" ma:sspId="67e2dde4-a07e-4f84-91b7-93b319f193d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BD6B32B-E9B4-401C-833E-735D4BDA29B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A04CA7F-8DC6-4BB6-82D8-C8C42B1F62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7da497-be77-41a7-93ad-8cbbd9e676e9"/>
    <ds:schemaRef ds:uri="553bb23f-8b80-4690-8a57-69e0bbeeded4"/>
    <ds:schemaRef ds:uri="b0558c5e-54b8-4554-8356-cd086cff148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10</vt:i4>
      </vt:variant>
      <vt:variant>
        <vt:lpstr>Nazwane zakresy</vt:lpstr>
      </vt:variant>
      <vt:variant>
        <vt:i4>10</vt:i4>
      </vt:variant>
    </vt:vector>
  </HeadingPairs>
  <TitlesOfParts>
    <vt:vector size="20" baseType="lpstr">
      <vt:lpstr>Bilans_s</vt:lpstr>
      <vt:lpstr>RZIS_s</vt:lpstr>
      <vt:lpstr>SSCD_s</vt:lpstr>
      <vt:lpstr>CF_s</vt:lpstr>
      <vt:lpstr>ZZKW_s</vt:lpstr>
      <vt:lpstr>Bilans_j</vt:lpstr>
      <vt:lpstr>RZIS_j</vt:lpstr>
      <vt:lpstr>SSCD_j</vt:lpstr>
      <vt:lpstr>CF_j</vt:lpstr>
      <vt:lpstr>ZZKW_j</vt:lpstr>
      <vt:lpstr>Bilans_j!Obszar_wydruku</vt:lpstr>
      <vt:lpstr>Bilans_s!Obszar_wydruku</vt:lpstr>
      <vt:lpstr>CF_j!Obszar_wydruku</vt:lpstr>
      <vt:lpstr>CF_s!Obszar_wydruku</vt:lpstr>
      <vt:lpstr>RZIS_j!Obszar_wydruku</vt:lpstr>
      <vt:lpstr>RZIS_s!Obszar_wydruku</vt:lpstr>
      <vt:lpstr>SSCD_j!Obszar_wydruku</vt:lpstr>
      <vt:lpstr>SSCD_s!Obszar_wydruku</vt:lpstr>
      <vt:lpstr>ZZKW_j!Obszar_wydruku</vt:lpstr>
      <vt:lpstr>ZZKW_s!Obszar_wydruku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Sobczyk</dc:creator>
  <cp:lastModifiedBy>Małgorzata Sobczyk</cp:lastModifiedBy>
  <dcterms:created xsi:type="dcterms:W3CDTF">2015-06-05T18:19:34Z</dcterms:created>
  <dcterms:modified xsi:type="dcterms:W3CDTF">2023-05-29T16:39:32Z</dcterms:modified>
</cp:coreProperties>
</file>